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4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<sst xmlns="http://schemas.openxmlformats.org/spreadsheetml/2006/main" count="915" uniqueCount="350">
  <si>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</si>
  <si>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</si>
  <si>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</si>
  <si>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</si>
  <si>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</si>
  <si>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</si>
  <si>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</si>
  <si>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</si>
  <si>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</si>
  <si>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</si>
  <si>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</si>
  <si>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</si>
  <si>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</si>
  <si>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</si>
  <si>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</si>
  <si>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</si>
  <si>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</si>
  <si>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</si>
  <si>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</si>
  <si>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</si>
  <si>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</si>
  <si>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</si>
  <si>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</si>
  <si>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</si>
  <si>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</si>
  <si>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</si>
  <si>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</si>
  <si>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</si>
  <si>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</si>
  <si>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</si>
  <si>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</si>
  <si>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</si>
  <si>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</si>
  <si>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</si>
  <si>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</si>
  <si>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</si>
  <si>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</si>
  <si>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</si>
  <si>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</si>
  <si>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</si>
  <si>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</si>
  <si>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</si>
  <si>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</si>
  <si>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</si>
  <si>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4/2</t>
  </si>
  <si>
    <t>5/1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</si>
  <si>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</si>
  <si>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</si>
  <si>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</si>
  <si>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</si>
  <si>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</si>
  <si>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</si>
  <si>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</si>
  <si>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</si>
  <si>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</si>
  <si>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</si>
  <si>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COVENTRY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</si>
  <si>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</si>
  <si>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</si>
  <si>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</si>
  <si>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</si>
  <si>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</si>
  <si>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</si>
  <si>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</si>
  <si>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</si>
  <si>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</si>
  <si>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</si>
  <si>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</si>
  <si>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</si>
  <si>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Lake/Golf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</si>
  <si>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</si>
  <si>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</si>
  <si>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</si>
  <si>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</si>
  <si>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3-6</t>
  </si>
  <si>
    <t>Feb-Sep</t>
  </si>
  <si>
    <t>5-7</t>
  </si>
  <si>
    <t>6/1-9/1</t>
  </si>
  <si>
    <t>7800-9200</t>
  </si>
  <si>
    <t>3900-4100</t>
  </si>
  <si>
    <t>$1,299,000-$1,450,000</t>
  </si>
  <si>
    <t>$315-$320</t>
  </si>
  <si>
    <t>$3,950,000-$6,500,000</t>
  </si>
  <si>
    <t>Sep-08</t>
  </si>
  <si>
    <t>$1,299,000-$1,350,000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</si>
  <si>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</si>
  <si>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</si>
  <si>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</si>
  <si>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</si>
  <si>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</si>
  <si>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 xml:space="preserve">               Regional Multiple Listing Service (RMLS)</t>
  </si>
  <si>
    <t>Address</t>
  </si>
  <si>
    <t>4</t>
  </si>
  <si>
    <t xml:space="preserve">LANDINGS </t>
  </si>
  <si>
    <t xml:space="preserve">PRINCETON ESTATES </t>
  </si>
  <si>
    <t>3</t>
  </si>
  <si>
    <t>3-5</t>
  </si>
  <si>
    <t>2-3</t>
  </si>
  <si>
    <t>Y/N</t>
  </si>
  <si>
    <t>5-6</t>
  </si>
  <si>
    <t>2-4</t>
  </si>
  <si>
    <t>1607-3196</t>
  </si>
  <si>
    <t>4-5</t>
  </si>
  <si>
    <t>about available homes and pending transactions of other real estate companies is reflected in black rather than blue in the table below.</t>
  </si>
  <si>
    <t>6515 NW 43 Ter</t>
  </si>
  <si>
    <t xml:space="preserve">            RMLS and  tax records may account for differences in  current property  status.   If your property is currently listed with another  broker,  this should not be considered a  solicitation.</t>
  </si>
  <si>
    <t>3746 NW 53 St</t>
  </si>
  <si>
    <t>4015 Avalon Pointe Dr</t>
  </si>
  <si>
    <t>Dec-15</t>
  </si>
  <si>
    <t>1</t>
  </si>
  <si>
    <t>4099 Briarcliff Cir</t>
  </si>
  <si>
    <t>2</t>
  </si>
  <si>
    <t xml:space="preserve"> Lang Realty - Broker-Associate</t>
  </si>
  <si>
    <t>Dec-16</t>
  </si>
  <si>
    <t>6477 Enclave Wy</t>
  </si>
  <si>
    <t>4/1-5/1</t>
  </si>
  <si>
    <t>May-16</t>
  </si>
  <si>
    <t>Apr</t>
  </si>
  <si>
    <t>5/2</t>
  </si>
  <si>
    <t>2/1-3/1</t>
  </si>
  <si>
    <t>4-6</t>
  </si>
  <si>
    <t>2139-2678</t>
  </si>
  <si>
    <t>5</t>
  </si>
  <si>
    <t>5629 NW 39 Ave</t>
  </si>
  <si>
    <t>4081 NW 58 St</t>
  </si>
  <si>
    <t>1918-2716</t>
  </si>
  <si>
    <t>4183 Briarcliff Cir</t>
  </si>
  <si>
    <t>5470 NW 41 Ter</t>
  </si>
  <si>
    <t>6522 NW  40 Ct</t>
  </si>
  <si>
    <t>3-3/1</t>
  </si>
  <si>
    <t>3117 Westminster Dr</t>
  </si>
  <si>
    <t>3130 St Annes Dr</t>
  </si>
  <si>
    <t>4294 NW 60 Dr</t>
  </si>
  <si>
    <t>2-3/1</t>
  </si>
  <si>
    <t>$113-$192</t>
  </si>
  <si>
    <t>5835 NW 42 Ter</t>
  </si>
  <si>
    <t>5850 NW 42 Ter</t>
  </si>
  <si>
    <t>ENCLAVE</t>
  </si>
  <si>
    <t>6558 NW 39 Ter</t>
  </si>
  <si>
    <t>Nov-17</t>
  </si>
  <si>
    <t>6534 NW 39 Ter</t>
  </si>
  <si>
    <t>Jul-17</t>
  </si>
  <si>
    <t>6</t>
  </si>
  <si>
    <t>Aug-17</t>
  </si>
  <si>
    <t>4021 NW 58 Pl</t>
  </si>
  <si>
    <t>Jun-17</t>
  </si>
  <si>
    <t>3782 Coventry Ln</t>
  </si>
  <si>
    <t>3803 Coventry Ln</t>
  </si>
  <si>
    <t>3.5</t>
  </si>
  <si>
    <t>Dec-17</t>
  </si>
  <si>
    <t>3256 St Annes Dr</t>
  </si>
  <si>
    <t>5866 Harrington Wy</t>
  </si>
  <si>
    <t>5844 St Annes Wy</t>
  </si>
  <si>
    <t>May-17</t>
  </si>
  <si>
    <t>6573 NW 40 Ct</t>
  </si>
  <si>
    <t>Apr-16</t>
  </si>
  <si>
    <t>2-2.5</t>
  </si>
  <si>
    <t>3400-3500</t>
  </si>
  <si>
    <t>6578 NW 39 Ter</t>
  </si>
  <si>
    <t>Sep-15</t>
  </si>
  <si>
    <t>4056 NW 57 St</t>
  </si>
  <si>
    <t>3581 NW Clubside Cir</t>
  </si>
  <si>
    <t>Note:    The information in  this  report is compiled  from data supplied by  Palm Beach County tax records, participants of RMLS, Inc.  plus additional specific activity of  Shereen Randazza</t>
  </si>
  <si>
    <t>6457 Enclave Wy</t>
  </si>
  <si>
    <t>Oct-17</t>
  </si>
  <si>
    <t>2-2/1</t>
  </si>
  <si>
    <t>2622-2800</t>
  </si>
  <si>
    <t>$690,000-$700,000</t>
  </si>
  <si>
    <t>$250-$266</t>
  </si>
  <si>
    <t>3087-3600</t>
  </si>
  <si>
    <t>4297 NW 65th Rd</t>
  </si>
  <si>
    <t>3887 NW 52 St</t>
  </si>
  <si>
    <t>4266 NW 62 Rd</t>
  </si>
  <si>
    <t xml:space="preserve">Y </t>
  </si>
  <si>
    <t>3387 NW 53 Cir</t>
  </si>
  <si>
    <t>$629,000-$829,000</t>
  </si>
  <si>
    <t>3/2-6/1</t>
  </si>
  <si>
    <t>3-3/5</t>
  </si>
  <si>
    <t>$2,100,000-$3,000,000</t>
  </si>
  <si>
    <t>$2,100,000-$2,750,000</t>
  </si>
  <si>
    <t>Jan-Feb</t>
  </si>
  <si>
    <t>5000-5200</t>
  </si>
  <si>
    <t>$1,900,000-$1,950,000</t>
  </si>
  <si>
    <t>$869,000-$1,200,000</t>
  </si>
  <si>
    <t>$177-$227</t>
  </si>
  <si>
    <t>3/1-4/2</t>
  </si>
  <si>
    <t>$439,000-$675,000</t>
  </si>
  <si>
    <t>Nov-17-Dec-17</t>
  </si>
  <si>
    <t>Mar-17</t>
  </si>
  <si>
    <t>6220 NW 42 Way</t>
  </si>
  <si>
    <t>4065 NW 58 Ln</t>
  </si>
  <si>
    <t>6501 NW 39 Ter</t>
  </si>
  <si>
    <t>Jan-15</t>
  </si>
  <si>
    <t>6545 NW 39 Ter</t>
  </si>
  <si>
    <t>May</t>
  </si>
  <si>
    <t>4151 Briarcliff Cir</t>
  </si>
  <si>
    <t>5735 NW 40 Wy</t>
  </si>
  <si>
    <t>Jul-14</t>
  </si>
  <si>
    <t>4066 NW 58 St</t>
  </si>
  <si>
    <t>3995 NW 58 St</t>
  </si>
  <si>
    <t>Jun</t>
  </si>
  <si>
    <t>3786 NW 52 St</t>
  </si>
  <si>
    <t>3895 NW 53 St</t>
  </si>
  <si>
    <t>7/1</t>
  </si>
  <si>
    <t>6460 Enclave Wy</t>
  </si>
  <si>
    <t>6451 Enclave Wy</t>
  </si>
  <si>
    <t>Sep-17</t>
  </si>
  <si>
    <t>5451 NW 42 Ave</t>
  </si>
  <si>
    <t>3167 St Annes Dr</t>
  </si>
  <si>
    <t>5874 Harrington Wy</t>
  </si>
  <si>
    <t>5895 Hamilton Wy</t>
  </si>
  <si>
    <t>2.5</t>
  </si>
  <si>
    <t>5754 Hamilton Wy</t>
  </si>
  <si>
    <t>First Half 2018 Home Resales</t>
  </si>
  <si>
    <t>January 1 - June 30, 2018</t>
  </si>
  <si>
    <t xml:space="preserve">            for the period of January 1 - June 30, 2018. RMLS, Inc. and  Shereen Randazza do not guarantee or are not responsible for its accuracy and completeness. Time delays in updating</t>
  </si>
  <si>
    <t>5713 NW 38 Ter</t>
  </si>
  <si>
    <t>5757 NW 38 Ter</t>
  </si>
  <si>
    <t xml:space="preserve">Lake </t>
  </si>
  <si>
    <t>6581 NW 40 Ct</t>
  </si>
  <si>
    <t>Jul-27</t>
  </si>
  <si>
    <t>3331 NW 53 Cir</t>
  </si>
  <si>
    <t>6453 NW 43 Ter</t>
  </si>
  <si>
    <t>4285 NW 66 Pl</t>
  </si>
  <si>
    <t>4271 NW 64 Ln</t>
  </si>
  <si>
    <t>1918-1965</t>
  </si>
  <si>
    <t>Dec-15-Mar-18</t>
  </si>
  <si>
    <t>$325,000-$430,000</t>
  </si>
  <si>
    <t>$325,000-$350,000</t>
  </si>
  <si>
    <t>$165-$178</t>
  </si>
  <si>
    <t>May-Jun</t>
  </si>
  <si>
    <t>7-7/1</t>
  </si>
  <si>
    <t>6000-6100</t>
  </si>
  <si>
    <t>$2,600,000-$2,700,000</t>
  </si>
  <si>
    <t>$430-$440</t>
  </si>
  <si>
    <t>Apr-May</t>
  </si>
  <si>
    <t>5-5/1</t>
  </si>
  <si>
    <t>3900-4000</t>
  </si>
  <si>
    <t>$2,200,000-$2,300,000</t>
  </si>
  <si>
    <t>$575-$586</t>
  </si>
  <si>
    <t>3000-3100</t>
  </si>
  <si>
    <t>$599,000-$699,000</t>
  </si>
  <si>
    <t>3246 Westminster Dr</t>
  </si>
  <si>
    <t>Dec-17-Feb</t>
  </si>
  <si>
    <t>2571-3950</t>
  </si>
  <si>
    <t>$799,000-$1,200,000</t>
  </si>
  <si>
    <t>$304-$371</t>
  </si>
  <si>
    <t>4278 NW 65 Rd</t>
  </si>
  <si>
    <t>$269,000</t>
  </si>
  <si>
    <t>Feb-May</t>
  </si>
  <si>
    <t>$1607-2313</t>
  </si>
  <si>
    <t>$75,000-$375,000</t>
  </si>
  <si>
    <t>$75,000-$395,000</t>
  </si>
  <si>
    <t>$32-$167</t>
  </si>
  <si>
    <t>Mar-17-Sep-17</t>
  </si>
  <si>
    <t>3700-4100</t>
  </si>
  <si>
    <t>$1,400,000-$1,425,000</t>
  </si>
  <si>
    <t>$1,250,000-$1,375,000</t>
  </si>
  <si>
    <t>$336-$340</t>
  </si>
  <si>
    <t>6260 NW 42 Way</t>
  </si>
  <si>
    <t>Jul-16</t>
  </si>
  <si>
    <t>$599,000</t>
  </si>
  <si>
    <t>3200-3300</t>
  </si>
  <si>
    <t>$875,000-$980,000</t>
  </si>
  <si>
    <t>$265-$301</t>
  </si>
  <si>
    <t>Feb-17-Oct-17</t>
  </si>
  <si>
    <t>$795,000-$950,000</t>
  </si>
  <si>
    <t>$639,000-$875,000</t>
  </si>
  <si>
    <t>$176-$283</t>
  </si>
  <si>
    <t>3354 NW 53 Cir</t>
  </si>
  <si>
    <t>Nov-17-Apr</t>
  </si>
  <si>
    <t>2875-2900</t>
  </si>
  <si>
    <t>$539,000-$595,000</t>
  </si>
  <si>
    <t>$479,000-$579,000</t>
  </si>
  <si>
    <t>$166-$200</t>
  </si>
  <si>
    <t xml:space="preserve">Jun </t>
  </si>
  <si>
    <t>Oct-14-May</t>
  </si>
  <si>
    <t>2585-2867</t>
  </si>
  <si>
    <t>$629,000-$750,000</t>
  </si>
  <si>
    <t>$219-$290</t>
  </si>
  <si>
    <t>5625 NW 40 Ave</t>
  </si>
  <si>
    <t>4034 NW 57 St</t>
  </si>
  <si>
    <t>Apr-17-Jun</t>
  </si>
  <si>
    <t>$279,000-$400,000</t>
  </si>
  <si>
    <t>$265,000-$379,000</t>
  </si>
  <si>
    <t>$107-$198</t>
  </si>
  <si>
    <t>Jan-Jun</t>
  </si>
  <si>
    <t>$999,000-$1,350,000</t>
  </si>
  <si>
    <t>$276-$342</t>
  </si>
  <si>
    <t>Nov-17-May</t>
  </si>
  <si>
    <t>4350-6000</t>
  </si>
  <si>
    <t>$427-$482</t>
  </si>
  <si>
    <t>Nov-16-Apr</t>
  </si>
  <si>
    <t>4-5/1</t>
  </si>
  <si>
    <t>3900-4671</t>
  </si>
  <si>
    <t>$949,000-$1,949,900</t>
  </si>
  <si>
    <t>$899,000-$1,849,000</t>
  </si>
  <si>
    <t>$270-$435</t>
  </si>
  <si>
    <t>$1,875,000-$1,900,000</t>
  </si>
  <si>
    <t>$361-$365</t>
  </si>
  <si>
    <t>Dec-17-Jun</t>
  </si>
  <si>
    <t>2200-3037</t>
  </si>
  <si>
    <t>$410,000-$820,000</t>
  </si>
  <si>
    <t>$183-$270</t>
  </si>
  <si>
    <t>Oct-17-Jun</t>
  </si>
  <si>
    <t>4/1-5</t>
  </si>
  <si>
    <t>3620-4520</t>
  </si>
  <si>
    <t>$1,149,900-$1,595,000</t>
  </si>
  <si>
    <t>$1,049,000-$1,595,000</t>
  </si>
  <si>
    <t>$290-$353</t>
  </si>
  <si>
    <t>Nov-16-Jun</t>
  </si>
  <si>
    <t>$261,000-$475,000</t>
  </si>
  <si>
    <t>$255,000-$475,000</t>
  </si>
  <si>
    <t>4100-4300</t>
  </si>
  <si>
    <t>$1,425,000-$1,500,000</t>
  </si>
  <si>
    <t>$1,350,000-$1,375,000</t>
  </si>
  <si>
    <t>$319-$329</t>
  </si>
  <si>
    <t>Jan-Mar</t>
  </si>
  <si>
    <t>2540-3059</t>
  </si>
  <si>
    <t>$399,000-$595,000</t>
  </si>
  <si>
    <t>$157-$198</t>
  </si>
  <si>
    <t>Dec-16-Jun</t>
  </si>
  <si>
    <t>6-9</t>
  </si>
  <si>
    <t>7/2-10/6</t>
  </si>
  <si>
    <t>4-9</t>
  </si>
  <si>
    <t>8900-20,000</t>
  </si>
  <si>
    <t>$5,200,000-$34,500,000</t>
  </si>
  <si>
    <t>$4,500,000-$34,500,000</t>
  </si>
  <si>
    <t>$501-$1725</t>
  </si>
  <si>
    <t>$575,000-$600,000</t>
  </si>
  <si>
    <t>'$575,000-$600,000</t>
  </si>
  <si>
    <t>$186-$194</t>
  </si>
  <si>
    <t>3293 NW 53 Cir</t>
  </si>
  <si>
    <t>Nov-17-Mar</t>
  </si>
  <si>
    <t>2400-3100</t>
  </si>
  <si>
    <t>$430,000-$635,000</t>
  </si>
  <si>
    <t>$395,000-$599,000</t>
  </si>
  <si>
    <t>$137-$205</t>
  </si>
  <si>
    <t>Apr-16-Jun</t>
  </si>
  <si>
    <t>$365,000-$599,000</t>
  </si>
  <si>
    <t>$359,000-$599,000</t>
  </si>
  <si>
    <t>$149-$244</t>
  </si>
  <si>
    <t>Feb-16-Jun</t>
  </si>
  <si>
    <t>4/2-6/1</t>
  </si>
  <si>
    <t>4650-5400</t>
  </si>
  <si>
    <t>$1,850,000-$2,275,000</t>
  </si>
  <si>
    <t>$1,785,000-$1,995,000</t>
  </si>
  <si>
    <t>$370-$412</t>
  </si>
  <si>
    <t>3506 NW Clubside Cir</t>
  </si>
  <si>
    <t xml:space="preserve">               as of July 5,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</si>
</sst>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57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6" fontId="0" fillId="0" borderId="19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8" fontId="0" fillId="0" borderId="19" xfId="0" applyNumberFormat="1" applyFont="1" applyBorder="1" applyAlignment="1" quotePrefix="1">
      <alignment horizontal="center"/>
    </xf>
    <xf numFmtId="0" fontId="2" fillId="0" borderId="19" xfId="0" applyFont="1" applyBorder="1" applyAlignment="1">
      <alignment/>
    </xf>
    <xf numFmtId="0" fontId="2" fillId="0" borderId="26" xfId="0" applyFont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" fontId="0" fillId="0" borderId="26" xfId="0" applyNumberFormat="1" applyFont="1" applyBorder="1" applyAlignment="1" quotePrefix="1">
      <alignment horizontal="center"/>
    </xf>
    <xf numFmtId="8" fontId="0" fillId="0" borderId="26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16" fontId="0" fillId="0" borderId="19" xfId="0" applyNumberFormat="1" applyFont="1" applyBorder="1" applyAlignment="1" quotePrefix="1">
      <alignment horizontal="center"/>
    </xf>
    <xf numFmtId="0" fontId="0" fillId="0" borderId="23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8" fontId="0" fillId="0" borderId="28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19" xfId="0" applyBorder="1" applyAlignment="1">
      <alignment/>
    </xf>
    <xf numFmtId="8" fontId="0" fillId="0" borderId="19" xfId="0" applyNumberFormat="1" applyBorder="1" applyAlignment="1" quotePrefix="1">
      <alignment horizontal="center"/>
    </xf>
    <xf numFmtId="16" fontId="0" fillId="0" borderId="15" xfId="0" applyNumberFormat="1" applyFont="1" applyBorder="1" applyAlignment="1" quotePrefix="1">
      <alignment horizontal="center"/>
    </xf>
    <xf numFmtId="8" fontId="0" fillId="0" borderId="26" xfId="0" applyNumberFormat="1" applyBorder="1" applyAlignment="1" quotePrefix="1">
      <alignment horizontal="center"/>
    </xf>
    <xf numFmtId="0" fontId="0" fillId="0" borderId="23" xfId="0" applyFont="1" applyBorder="1" applyAlignment="1" quotePrefix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16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8" fontId="0" fillId="0" borderId="19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9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28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9" xfId="0" applyNumberFormat="1" applyBorder="1" applyAlignment="1">
      <alignment/>
    </xf>
    <xf numFmtId="6" fontId="0" fillId="0" borderId="26" xfId="0" applyNumberFormat="1" applyFont="1" applyBorder="1" applyAlignment="1">
      <alignment/>
    </xf>
    <xf numFmtId="0" fontId="0" fillId="0" borderId="19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5" xfId="0" applyNumberFormat="1" applyFont="1" applyBorder="1" applyAlignment="1" quotePrefix="1">
      <alignment horizontal="center"/>
    </xf>
    <xf numFmtId="0" fontId="0" fillId="0" borderId="29" xfId="0" applyFont="1" applyBorder="1" applyAlignment="1" quotePrefix="1">
      <alignment horizontal="center"/>
    </xf>
    <xf numFmtId="6" fontId="0" fillId="0" borderId="2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 quotePrefix="1">
      <alignment horizontal="center"/>
    </xf>
    <xf numFmtId="8" fontId="0" fillId="0" borderId="30" xfId="0" applyNumberFormat="1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 quotePrefix="1">
      <alignment horizontal="center"/>
    </xf>
    <xf numFmtId="6" fontId="0" fillId="0" borderId="12" xfId="0" applyNumberFormat="1" applyFont="1" applyBorder="1" applyAlignment="1">
      <alignment horizontal="right"/>
    </xf>
    <xf numFmtId="6" fontId="0" fillId="0" borderId="16" xfId="0" applyNumberFormat="1" applyFont="1" applyBorder="1" applyAlignment="1">
      <alignment/>
    </xf>
    <xf numFmtId="16" fontId="0" fillId="0" borderId="14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6" fontId="0" fillId="0" borderId="26" xfId="0" applyNumberFormat="1" applyFont="1" applyBorder="1" applyAlignment="1" quotePrefix="1">
      <alignment horizontal="right"/>
    </xf>
    <xf numFmtId="8" fontId="0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/>
    </xf>
    <xf numFmtId="6" fontId="11" fillId="0" borderId="26" xfId="0" applyNumberFormat="1" applyFont="1" applyBorder="1" applyAlignment="1">
      <alignment horizontal="right"/>
    </xf>
    <xf numFmtId="6" fontId="11" fillId="0" borderId="19" xfId="0" applyNumberFormat="1" applyFont="1" applyBorder="1" applyAlignment="1">
      <alignment horizontal="right"/>
    </xf>
    <xf numFmtId="6" fontId="11" fillId="0" borderId="0" xfId="0" applyNumberFormat="1" applyFont="1" applyBorder="1" applyAlignment="1">
      <alignment horizontal="right"/>
    </xf>
    <xf numFmtId="16" fontId="11" fillId="0" borderId="26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 horizontal="right"/>
    </xf>
    <xf numFmtId="0" fontId="11" fillId="0" borderId="19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6" fontId="11" fillId="0" borderId="26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6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center"/>
    </xf>
    <xf numFmtId="6" fontId="0" fillId="0" borderId="15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32" xfId="0" applyFont="1" applyBorder="1" applyAlignment="1">
      <alignment horizontal="center"/>
    </xf>
    <xf numFmtId="16" fontId="11" fillId="0" borderId="14" xfId="0" applyNumberFormat="1" applyFont="1" applyBorder="1" applyAlignment="1" quotePrefix="1">
      <alignment horizontal="center"/>
    </xf>
    <xf numFmtId="6" fontId="11" fillId="0" borderId="15" xfId="0" applyNumberFormat="1" applyFont="1" applyBorder="1" applyAlignment="1">
      <alignment/>
    </xf>
    <xf numFmtId="0" fontId="0" fillId="0" borderId="27" xfId="0" applyFont="1" applyBorder="1" applyAlignment="1" quotePrefix="1">
      <alignment horizontal="center"/>
    </xf>
    <xf numFmtId="8" fontId="11" fillId="0" borderId="16" xfId="0" applyNumberFormat="1" applyFont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6" fontId="0" fillId="0" borderId="19" xfId="0" applyNumberFormat="1" applyFont="1" applyBorder="1" applyAlignment="1" quotePrefix="1">
      <alignment horizontal="right"/>
    </xf>
    <xf numFmtId="16" fontId="0" fillId="0" borderId="13" xfId="0" applyNumberFormat="1" applyFont="1" applyBorder="1" applyAlignment="1" quotePrefix="1">
      <alignment horizontal="center"/>
    </xf>
    <xf numFmtId="3" fontId="0" fillId="0" borderId="19" xfId="0" applyNumberFormat="1" applyFont="1" applyBorder="1" applyAlignment="1">
      <alignment horizontal="center"/>
    </xf>
    <xf numFmtId="6" fontId="0" fillId="0" borderId="0" xfId="0" applyNumberFormat="1" applyFont="1" applyBorder="1" applyAlignment="1" quotePrefix="1">
      <alignment horizontal="right"/>
    </xf>
    <xf numFmtId="0" fontId="0" fillId="0" borderId="33" xfId="0" applyFont="1" applyBorder="1" applyAlignment="1" quotePrefix="1">
      <alignment horizontal="center"/>
    </xf>
    <xf numFmtId="6" fontId="0" fillId="0" borderId="14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6" fontId="0" fillId="0" borderId="23" xfId="0" applyNumberFormat="1" applyFont="1" applyBorder="1" applyAlignment="1" quotePrefix="1">
      <alignment horizontal="right"/>
    </xf>
    <xf numFmtId="0" fontId="11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8" fontId="13" fillId="0" borderId="26" xfId="0" applyNumberFormat="1" applyFont="1" applyBorder="1" applyAlignment="1" quotePrefix="1">
      <alignment horizontal="center"/>
    </xf>
    <xf numFmtId="16" fontId="13" fillId="0" borderId="26" xfId="0" applyNumberFormat="1" applyFont="1" applyBorder="1" applyAlignment="1" quotePrefix="1">
      <alignment horizontal="center"/>
    </xf>
    <xf numFmtId="6" fontId="13" fillId="0" borderId="2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6" fontId="13" fillId="0" borderId="19" xfId="0" applyNumberFormat="1" applyFont="1" applyBorder="1" applyAlignment="1">
      <alignment horizontal="right"/>
    </xf>
    <xf numFmtId="8" fontId="13" fillId="0" borderId="19" xfId="0" applyNumberFormat="1" applyFont="1" applyBorder="1" applyAlignment="1" quotePrefix="1">
      <alignment horizontal="center"/>
    </xf>
    <xf numFmtId="0" fontId="0" fillId="0" borderId="14" xfId="0" applyFont="1" applyBorder="1" applyAlignment="1" quotePrefix="1">
      <alignment horizontal="center"/>
    </xf>
    <xf numFmtId="0" fontId="11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8" fontId="0" fillId="0" borderId="13" xfId="0" applyNumberFormat="1" applyFont="1" applyBorder="1" applyAlignment="1" quotePrefix="1">
      <alignment horizontal="center"/>
    </xf>
    <xf numFmtId="0" fontId="2" fillId="0" borderId="34" xfId="0" applyFont="1" applyBorder="1" applyAlignment="1">
      <alignment horizontal="center"/>
    </xf>
    <xf numFmtId="6" fontId="0" fillId="0" borderId="17" xfId="0" applyNumberFormat="1" applyFont="1" applyBorder="1" applyAlignment="1" quotePrefix="1">
      <alignment horizontal="right"/>
    </xf>
    <xf numFmtId="6" fontId="11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6" fontId="0" fillId="0" borderId="17" xfId="0" applyNumberFormat="1" applyFont="1" applyBorder="1" applyAlignment="1" quotePrefix="1">
      <alignment horizontal="center"/>
    </xf>
    <xf numFmtId="6" fontId="11" fillId="0" borderId="19" xfId="0" applyNumberFormat="1" applyFont="1" applyBorder="1" applyAlignment="1" quotePrefix="1">
      <alignment horizontal="right"/>
    </xf>
    <xf numFmtId="0" fontId="0" fillId="0" borderId="15" xfId="0" applyFont="1" applyFill="1" applyBorder="1" applyAlignment="1">
      <alignment horizontal="left"/>
    </xf>
    <xf numFmtId="3" fontId="0" fillId="0" borderId="15" xfId="0" applyNumberFormat="1" applyFont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23" xfId="0" applyFont="1" applyBorder="1" applyAlignment="1">
      <alignment horizontal="left"/>
    </xf>
    <xf numFmtId="6" fontId="11" fillId="0" borderId="28" xfId="0" applyNumberFormat="1" applyFont="1" applyBorder="1" applyAlignment="1">
      <alignment/>
    </xf>
    <xf numFmtId="16" fontId="11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>
      <alignment horizontal="center"/>
    </xf>
    <xf numFmtId="8" fontId="11" fillId="0" borderId="19" xfId="0" applyNumberFormat="1" applyFont="1" applyBorder="1" applyAlignment="1" quotePrefix="1">
      <alignment horizontal="center"/>
    </xf>
    <xf numFmtId="0" fontId="11" fillId="0" borderId="19" xfId="0" applyFont="1" applyBorder="1" applyAlignment="1">
      <alignment/>
    </xf>
    <xf numFmtId="8" fontId="11" fillId="0" borderId="35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 horizontal="left"/>
    </xf>
    <xf numFmtId="8" fontId="0" fillId="0" borderId="23" xfId="0" applyNumberFormat="1" applyFont="1" applyBorder="1" applyAlignment="1" quotePrefix="1">
      <alignment horizontal="center"/>
    </xf>
    <xf numFmtId="6" fontId="0" fillId="0" borderId="25" xfId="0" applyNumberFormat="1" applyFont="1" applyFill="1" applyBorder="1" applyAlignment="1">
      <alignment horizontal="right"/>
    </xf>
    <xf numFmtId="0" fontId="11" fillId="0" borderId="12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36" xfId="0" applyFont="1" applyBorder="1" applyAlignment="1" quotePrefix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6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6" fontId="11" fillId="0" borderId="26" xfId="0" applyNumberFormat="1" applyFont="1" applyFill="1" applyBorder="1" applyAlignment="1">
      <alignment horizontal="right"/>
    </xf>
    <xf numFmtId="6" fontId="11" fillId="0" borderId="19" xfId="0" applyNumberFormat="1" applyFont="1" applyBorder="1" applyAlignment="1">
      <alignment/>
    </xf>
    <xf numFmtId="0" fontId="0" fillId="0" borderId="26" xfId="0" applyFont="1" applyBorder="1" applyAlignment="1" quotePrefix="1">
      <alignment/>
    </xf>
    <xf numFmtId="0" fontId="11" fillId="0" borderId="0" xfId="0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6" fontId="0" fillId="0" borderId="27" xfId="0" applyNumberFormat="1" applyFont="1" applyFill="1" applyBorder="1" applyAlignment="1" quotePrefix="1">
      <alignment horizontal="right"/>
    </xf>
    <xf numFmtId="0" fontId="0" fillId="0" borderId="15" xfId="0" applyFont="1" applyBorder="1" applyAlignment="1" quotePrefix="1">
      <alignment/>
    </xf>
    <xf numFmtId="0" fontId="2" fillId="0" borderId="12" xfId="0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6" fontId="11" fillId="0" borderId="0" xfId="0" applyNumberFormat="1" applyFont="1" applyFill="1" applyBorder="1" applyAlignment="1" quotePrefix="1">
      <alignment horizontal="right"/>
    </xf>
    <xf numFmtId="0" fontId="0" fillId="0" borderId="27" xfId="0" applyFont="1" applyFill="1" applyBorder="1" applyAlignment="1" quotePrefix="1">
      <alignment horizontal="center"/>
    </xf>
    <xf numFmtId="16" fontId="12" fillId="0" borderId="26" xfId="0" applyNumberFormat="1" applyFont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center"/>
    </xf>
    <xf numFmtId="0" fontId="12" fillId="0" borderId="26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6" fontId="11" fillId="0" borderId="30" xfId="0" applyNumberFormat="1" applyFont="1" applyFill="1" applyBorder="1" applyAlignment="1" quotePrefix="1">
      <alignment horizontal="center"/>
    </xf>
    <xf numFmtId="0" fontId="11" fillId="0" borderId="30" xfId="0" applyFont="1" applyFill="1" applyBorder="1" applyAlignment="1" quotePrefix="1">
      <alignment horizontal="center"/>
    </xf>
    <xf numFmtId="6" fontId="11" fillId="0" borderId="30" xfId="0" applyNumberFormat="1" applyFont="1" applyFill="1" applyBorder="1" applyAlignment="1" quotePrefix="1">
      <alignment horizontal="right"/>
    </xf>
    <xf numFmtId="6" fontId="11" fillId="0" borderId="30" xfId="0" applyNumberFormat="1" applyFont="1" applyFill="1" applyBorder="1" applyAlignment="1">
      <alignment horizontal="right"/>
    </xf>
    <xf numFmtId="16" fontId="13" fillId="0" borderId="14" xfId="0" applyNumberFormat="1" applyFont="1" applyBorder="1" applyAlignment="1" quotePrefix="1">
      <alignment horizontal="center"/>
    </xf>
    <xf numFmtId="0" fontId="13" fillId="0" borderId="19" xfId="0" applyFont="1" applyBorder="1" applyAlignment="1" quotePrefix="1">
      <alignment horizontal="center"/>
    </xf>
    <xf numFmtId="0" fontId="13" fillId="0" borderId="26" xfId="0" applyFont="1" applyBorder="1" applyAlignment="1" quotePrefix="1">
      <alignment horizontal="center"/>
    </xf>
    <xf numFmtId="16" fontId="12" fillId="0" borderId="30" xfId="0" applyNumberFormat="1" applyFont="1" applyBorder="1" applyAlignment="1" quotePrefix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3" fontId="0" fillId="0" borderId="31" xfId="0" applyNumberFormat="1" applyFont="1" applyBorder="1" applyAlignment="1" quotePrefix="1">
      <alignment horizontal="center"/>
    </xf>
    <xf numFmtId="6" fontId="13" fillId="0" borderId="27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6" fontId="0" fillId="0" borderId="25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center"/>
    </xf>
    <xf numFmtId="0" fontId="11" fillId="0" borderId="15" xfId="0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left"/>
    </xf>
    <xf numFmtId="16" fontId="0" fillId="32" borderId="14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26" xfId="0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15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 horizontal="right"/>
    </xf>
    <xf numFmtId="8" fontId="0" fillId="32" borderId="16" xfId="0" applyNumberFormat="1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>
      <alignment horizontal="center"/>
    </xf>
    <xf numFmtId="0" fontId="11" fillId="32" borderId="15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15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6" fontId="11" fillId="32" borderId="26" xfId="0" applyNumberFormat="1" applyFont="1" applyFill="1" applyBorder="1" applyAlignment="1" quotePrefix="1">
      <alignment horizontal="right"/>
    </xf>
    <xf numFmtId="8" fontId="11" fillId="32" borderId="16" xfId="0" applyNumberFormat="1" applyFont="1" applyFill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9" xfId="0" applyFont="1" applyBorder="1" applyAlignment="1">
      <alignment/>
    </xf>
    <xf numFmtId="6" fontId="11" fillId="0" borderId="28" xfId="0" applyNumberFormat="1" applyFont="1" applyBorder="1" applyAlignment="1">
      <alignment horizontal="right"/>
    </xf>
    <xf numFmtId="0" fontId="0" fillId="32" borderId="16" xfId="0" applyFont="1" applyFill="1" applyBorder="1" applyAlignment="1" quotePrefix="1">
      <alignment horizontal="center"/>
    </xf>
    <xf numFmtId="6" fontId="0" fillId="0" borderId="26" xfId="0" applyNumberFormat="1" applyFont="1" applyFill="1" applyBorder="1" applyAlignment="1" quotePrefix="1">
      <alignment horizontal="right"/>
    </xf>
    <xf numFmtId="0" fontId="2" fillId="32" borderId="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17" fontId="11" fillId="0" borderId="14" xfId="0" applyNumberFormat="1" applyFont="1" applyFill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3" fontId="0" fillId="0" borderId="14" xfId="0" applyNumberFormat="1" applyFont="1" applyBorder="1" applyAlignment="1" quotePrefix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6" fontId="0" fillId="0" borderId="27" xfId="0" applyNumberFormat="1" applyFont="1" applyFill="1" applyBorder="1" applyAlignment="1">
      <alignment horizontal="right"/>
    </xf>
    <xf numFmtId="16" fontId="0" fillId="0" borderId="27" xfId="0" applyNumberFormat="1" applyFont="1" applyFill="1" applyBorder="1" applyAlignment="1" quotePrefix="1">
      <alignment horizontal="center"/>
    </xf>
    <xf numFmtId="8" fontId="0" fillId="0" borderId="33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0" fontId="0" fillId="0" borderId="37" xfId="0" applyFont="1" applyFill="1" applyBorder="1" applyAlignment="1" quotePrefix="1">
      <alignment horizontal="center"/>
    </xf>
    <xf numFmtId="0" fontId="0" fillId="0" borderId="31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11" fillId="32" borderId="0" xfId="0" applyFont="1" applyFill="1" applyBorder="1" applyAlignment="1">
      <alignment horizontal="center"/>
    </xf>
    <xf numFmtId="0" fontId="0" fillId="0" borderId="23" xfId="0" applyFont="1" applyFill="1" applyBorder="1" applyAlignment="1" quotePrefix="1">
      <alignment horizontal="center"/>
    </xf>
    <xf numFmtId="6" fontId="11" fillId="32" borderId="16" xfId="0" applyNumberFormat="1" applyFont="1" applyFill="1" applyBorder="1" applyAlignment="1">
      <alignment horizontal="right"/>
    </xf>
    <xf numFmtId="6" fontId="11" fillId="32" borderId="15" xfId="0" applyNumberFormat="1" applyFont="1" applyFill="1" applyBorder="1" applyAlignment="1" quotePrefix="1">
      <alignment horizontal="right"/>
    </xf>
    <xf numFmtId="6" fontId="11" fillId="32" borderId="26" xfId="0" applyNumberFormat="1" applyFont="1" applyFill="1" applyBorder="1" applyAlignment="1">
      <alignment/>
    </xf>
    <xf numFmtId="17" fontId="11" fillId="0" borderId="26" xfId="0" applyNumberFormat="1" applyFont="1" applyBorder="1" applyAlignment="1" quotePrefix="1">
      <alignment horizontal="center"/>
    </xf>
    <xf numFmtId="17" fontId="0" fillId="0" borderId="14" xfId="0" applyNumberFormat="1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16" fontId="11" fillId="0" borderId="39" xfId="0" applyNumberFormat="1" applyFont="1" applyBorder="1" applyAlignment="1" quotePrefix="1">
      <alignment horizontal="center"/>
    </xf>
    <xf numFmtId="0" fontId="0" fillId="0" borderId="26" xfId="0" applyFont="1" applyFill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16" fontId="12" fillId="0" borderId="12" xfId="0" applyNumberFormat="1" applyFont="1" applyBorder="1" applyAlignment="1" quotePrefix="1">
      <alignment horizontal="center"/>
    </xf>
    <xf numFmtId="16" fontId="2" fillId="0" borderId="14" xfId="0" applyNumberFormat="1" applyFont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2" fillId="0" borderId="36" xfId="0" applyFont="1" applyBorder="1" applyAlignment="1">
      <alignment horizontal="center"/>
    </xf>
    <xf numFmtId="16" fontId="0" fillId="0" borderId="19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5" xfId="0" applyNumberFormat="1" applyFont="1" applyFill="1" applyBorder="1" applyAlignment="1" quotePrefix="1">
      <alignment horizontal="right"/>
    </xf>
    <xf numFmtId="0" fontId="0" fillId="0" borderId="31" xfId="0" applyFont="1" applyBorder="1" applyAlignment="1">
      <alignment horizontal="center"/>
    </xf>
    <xf numFmtId="16" fontId="0" fillId="0" borderId="37" xfId="0" applyNumberFormat="1" applyFont="1" applyFill="1" applyBorder="1" applyAlignment="1" quotePrefix="1">
      <alignment horizontal="center"/>
    </xf>
    <xf numFmtId="16" fontId="0" fillId="0" borderId="27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6" fontId="0" fillId="0" borderId="14" xfId="0" applyNumberFormat="1" applyFont="1" applyBorder="1" applyAlignment="1" quotePrefix="1">
      <alignment horizontal="right"/>
    </xf>
    <xf numFmtId="0" fontId="0" fillId="0" borderId="14" xfId="0" applyFont="1" applyBorder="1" applyAlignment="1">
      <alignment/>
    </xf>
    <xf numFmtId="0" fontId="11" fillId="0" borderId="19" xfId="0" applyFont="1" applyFill="1" applyBorder="1" applyAlignment="1" quotePrefix="1">
      <alignment horizontal="center"/>
    </xf>
    <xf numFmtId="6" fontId="11" fillId="0" borderId="19" xfId="0" applyNumberFormat="1" applyFont="1" applyFill="1" applyBorder="1" applyAlignment="1">
      <alignment horizontal="right"/>
    </xf>
    <xf numFmtId="0" fontId="20" fillId="0" borderId="0" xfId="0" applyFont="1" applyBorder="1" applyAlignment="1" quotePrefix="1">
      <alignment horizontal="center"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6" fontId="20" fillId="0" borderId="15" xfId="0" applyNumberFormat="1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8" fontId="0" fillId="0" borderId="27" xfId="0" applyNumberFormat="1" applyFont="1" applyFill="1" applyBorder="1" applyAlignment="1" quotePrefix="1">
      <alignment horizontal="center"/>
    </xf>
    <xf numFmtId="8" fontId="11" fillId="0" borderId="26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6" fontId="0" fillId="0" borderId="19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16" fontId="0" fillId="0" borderId="12" xfId="0" applyNumberFormat="1" applyFont="1" applyBorder="1" applyAlignment="1" quotePrefix="1">
      <alignment horizontal="center"/>
    </xf>
    <xf numFmtId="17" fontId="0" fillId="0" borderId="19" xfId="0" applyNumberFormat="1" applyFont="1" applyFill="1" applyBorder="1" applyAlignment="1" quotePrefix="1">
      <alignment horizontal="center"/>
    </xf>
    <xf numFmtId="0" fontId="11" fillId="0" borderId="29" xfId="0" applyFont="1" applyFill="1" applyBorder="1" applyAlignment="1" quotePrefix="1">
      <alignment horizontal="center"/>
    </xf>
    <xf numFmtId="6" fontId="11" fillId="0" borderId="2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" fontId="20" fillId="32" borderId="0" xfId="0" applyNumberFormat="1" applyFont="1" applyFill="1" applyBorder="1" applyAlignment="1" quotePrefix="1">
      <alignment horizontal="center"/>
    </xf>
    <xf numFmtId="0" fontId="20" fillId="32" borderId="0" xfId="0" applyFont="1" applyFill="1" applyBorder="1" applyAlignment="1" quotePrefix="1">
      <alignment horizontal="center"/>
    </xf>
    <xf numFmtId="0" fontId="20" fillId="32" borderId="0" xfId="0" applyFont="1" applyFill="1" applyBorder="1" applyAlignment="1">
      <alignment horizontal="center"/>
    </xf>
    <xf numFmtId="6" fontId="20" fillId="32" borderId="0" xfId="0" applyNumberFormat="1" applyFont="1" applyFill="1" applyBorder="1" applyAlignment="1" quotePrefix="1">
      <alignment horizontal="right"/>
    </xf>
    <xf numFmtId="6" fontId="20" fillId="32" borderId="0" xfId="0" applyNumberFormat="1" applyFont="1" applyFill="1" applyBorder="1" applyAlignment="1">
      <alignment horizontal="right"/>
    </xf>
    <xf numFmtId="8" fontId="20" fillId="32" borderId="0" xfId="0" applyNumberFormat="1" applyFont="1" applyFill="1" applyBorder="1" applyAlignment="1" quotePrefix="1">
      <alignment horizontal="center"/>
    </xf>
    <xf numFmtId="6" fontId="0" fillId="0" borderId="37" xfId="0" applyNumberFormat="1" applyFont="1" applyFill="1" applyBorder="1" applyAlignment="1" quotePrefix="1">
      <alignment horizontal="right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6" fontId="11" fillId="0" borderId="28" xfId="0" applyNumberFormat="1" applyFont="1" applyFill="1" applyBorder="1" applyAlignment="1">
      <alignment horizontal="right"/>
    </xf>
    <xf numFmtId="16" fontId="55" fillId="0" borderId="37" xfId="0" applyNumberFormat="1" applyFont="1" applyBorder="1" applyAlignment="1" quotePrefix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27" xfId="0" applyFont="1" applyBorder="1" applyAlignment="1" quotePrefix="1">
      <alignment horizontal="center"/>
    </xf>
    <xf numFmtId="0" fontId="55" fillId="0" borderId="31" xfId="0" applyFont="1" applyBorder="1" applyAlignment="1">
      <alignment/>
    </xf>
    <xf numFmtId="6" fontId="55" fillId="0" borderId="27" xfId="0" applyNumberFormat="1" applyFont="1" applyBorder="1" applyAlignment="1">
      <alignment/>
    </xf>
    <xf numFmtId="8" fontId="55" fillId="0" borderId="33" xfId="0" applyNumberFormat="1" applyFont="1" applyBorder="1" applyAlignment="1" quotePrefix="1">
      <alignment horizontal="center"/>
    </xf>
    <xf numFmtId="0" fontId="55" fillId="0" borderId="31" xfId="0" applyFont="1" applyBorder="1" applyAlignment="1" quotePrefix="1">
      <alignment horizontal="center"/>
    </xf>
    <xf numFmtId="6" fontId="55" fillId="0" borderId="27" xfId="0" applyNumberFormat="1" applyFont="1" applyBorder="1" applyAlignment="1" quotePrefix="1">
      <alignment horizontal="right"/>
    </xf>
    <xf numFmtId="0" fontId="55" fillId="0" borderId="22" xfId="0" applyFont="1" applyBorder="1" applyAlignment="1">
      <alignment/>
    </xf>
    <xf numFmtId="0" fontId="56" fillId="0" borderId="17" xfId="0" applyFont="1" applyBorder="1" applyAlignment="1" quotePrefix="1">
      <alignment horizontal="center"/>
    </xf>
    <xf numFmtId="0" fontId="55" fillId="0" borderId="27" xfId="0" applyFont="1" applyBorder="1" applyAlignment="1">
      <alignment/>
    </xf>
    <xf numFmtId="6" fontId="55" fillId="0" borderId="31" xfId="0" applyNumberFormat="1" applyFont="1" applyBorder="1" applyAlignment="1" quotePrefix="1">
      <alignment horizontal="right"/>
    </xf>
    <xf numFmtId="8" fontId="55" fillId="0" borderId="27" xfId="0" applyNumberFormat="1" applyFont="1" applyBorder="1" applyAlignment="1" quotePrefix="1">
      <alignment horizontal="center"/>
    </xf>
    <xf numFmtId="6" fontId="11" fillId="0" borderId="17" xfId="0" applyNumberFormat="1" applyFont="1" applyBorder="1" applyAlignment="1">
      <alignment/>
    </xf>
    <xf numFmtId="17" fontId="11" fillId="0" borderId="19" xfId="0" applyNumberFormat="1" applyFont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 quotePrefix="1">
      <alignment horizontal="center"/>
    </xf>
    <xf numFmtId="6" fontId="55" fillId="0" borderId="0" xfId="0" applyNumberFormat="1" applyFont="1" applyBorder="1" applyAlignment="1">
      <alignment horizontal="right"/>
    </xf>
    <xf numFmtId="6" fontId="55" fillId="0" borderId="0" xfId="0" applyNumberFormat="1" applyFont="1" applyBorder="1" applyAlignment="1">
      <alignment/>
    </xf>
    <xf numFmtId="0" fontId="55" fillId="0" borderId="19" xfId="0" applyFont="1" applyBorder="1" applyAlignment="1">
      <alignment horizontal="center"/>
    </xf>
    <xf numFmtId="6" fontId="55" fillId="0" borderId="19" xfId="0" applyNumberFormat="1" applyFont="1" applyBorder="1" applyAlignment="1">
      <alignment/>
    </xf>
    <xf numFmtId="8" fontId="55" fillId="0" borderId="19" xfId="0" applyNumberFormat="1" applyFont="1" applyBorder="1" applyAlignment="1" quotePrefix="1">
      <alignment horizontal="center"/>
    </xf>
    <xf numFmtId="16" fontId="0" fillId="0" borderId="16" xfId="0" applyNumberFormat="1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23" xfId="0" applyFont="1" applyBorder="1" applyAlignment="1" quotePrefix="1">
      <alignment horizontal="center"/>
    </xf>
    <xf numFmtId="6" fontId="11" fillId="0" borderId="23" xfId="0" applyNumberFormat="1" applyFont="1" applyBorder="1" applyAlignment="1">
      <alignment/>
    </xf>
    <xf numFmtId="8" fontId="11" fillId="0" borderId="24" xfId="0" applyNumberFormat="1" applyFont="1" applyBorder="1" applyAlignment="1" quotePrefix="1">
      <alignment horizontal="center"/>
    </xf>
    <xf numFmtId="16" fontId="11" fillId="0" borderId="39" xfId="0" applyNumberFormat="1" applyFont="1" applyFill="1" applyBorder="1" applyAlignment="1" quotePrefix="1">
      <alignment horizontal="center"/>
    </xf>
    <xf numFmtId="0" fontId="11" fillId="0" borderId="29" xfId="0" applyFont="1" applyFill="1" applyBorder="1" applyAlignment="1">
      <alignment horizontal="left"/>
    </xf>
    <xf numFmtId="16" fontId="11" fillId="0" borderId="19" xfId="0" applyNumberFormat="1" applyFont="1" applyFill="1" applyBorder="1" applyAlignment="1" quotePrefix="1">
      <alignment horizontal="center"/>
    </xf>
    <xf numFmtId="0" fontId="11" fillId="0" borderId="0" xfId="0" applyFont="1" applyFill="1" applyBorder="1" applyAlignment="1">
      <alignment horizontal="left"/>
    </xf>
    <xf numFmtId="17" fontId="11" fillId="0" borderId="0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 quotePrefix="1">
      <alignment horizontal="right"/>
    </xf>
    <xf numFmtId="8" fontId="11" fillId="32" borderId="13" xfId="0" applyNumberFormat="1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>
      <alignment/>
    </xf>
    <xf numFmtId="0" fontId="20" fillId="0" borderId="28" xfId="0" applyFont="1" applyBorder="1" applyAlignment="1" quotePrefix="1">
      <alignment horizontal="center"/>
    </xf>
    <xf numFmtId="0" fontId="56" fillId="0" borderId="23" xfId="0" applyFont="1" applyBorder="1" applyAlignment="1">
      <alignment horizontal="center"/>
    </xf>
    <xf numFmtId="0" fontId="0" fillId="0" borderId="37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17" fontId="0" fillId="0" borderId="0" xfId="0" applyNumberFormat="1" applyFont="1" applyFill="1" applyBorder="1" applyAlignment="1" quotePrefix="1">
      <alignment horizontal="center"/>
    </xf>
    <xf numFmtId="6" fontId="0" fillId="33" borderId="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 quotePrefix="1">
      <alignment horizontal="center"/>
    </xf>
    <xf numFmtId="17" fontId="0" fillId="0" borderId="21" xfId="0" applyNumberFormat="1" applyFont="1" applyFill="1" applyBorder="1" applyAlignment="1" quotePrefix="1">
      <alignment horizontal="center"/>
    </xf>
    <xf numFmtId="0" fontId="2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26" xfId="0" applyNumberFormat="1" applyFont="1" applyFill="1" applyBorder="1" applyAlignment="1" quotePrefix="1">
      <alignment horizontal="center"/>
    </xf>
    <xf numFmtId="6" fontId="0" fillId="0" borderId="21" xfId="0" applyNumberFormat="1" applyFont="1" applyFill="1" applyBorder="1" applyAlignment="1" quotePrefix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6" fontId="0" fillId="0" borderId="19" xfId="0" applyNumberFormat="1" applyFont="1" applyFill="1" applyBorder="1" applyAlignment="1">
      <alignment horizontal="right"/>
    </xf>
    <xf numFmtId="6" fontId="0" fillId="32" borderId="0" xfId="0" applyNumberFormat="1" applyFont="1" applyFill="1" applyBorder="1" applyAlignment="1" quotePrefix="1">
      <alignment horizontal="right"/>
    </xf>
    <xf numFmtId="6" fontId="0" fillId="32" borderId="19" xfId="0" applyNumberFormat="1" applyFont="1" applyFill="1" applyBorder="1" applyAlignment="1">
      <alignment/>
    </xf>
    <xf numFmtId="8" fontId="0" fillId="32" borderId="13" xfId="0" applyNumberFormat="1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left"/>
    </xf>
    <xf numFmtId="16" fontId="11" fillId="0" borderId="12" xfId="0" applyNumberFormat="1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19" xfId="0" applyFont="1" applyFill="1" applyBorder="1" applyAlignment="1">
      <alignment horizontal="center"/>
    </xf>
    <xf numFmtId="16" fontId="11" fillId="32" borderId="26" xfId="0" applyNumberFormat="1" applyFont="1" applyFill="1" applyBorder="1" applyAlignment="1" quotePrefix="1">
      <alignment horizontal="center"/>
    </xf>
    <xf numFmtId="0" fontId="11" fillId="32" borderId="26" xfId="0" applyFont="1" applyFill="1" applyBorder="1" applyAlignment="1">
      <alignment/>
    </xf>
    <xf numFmtId="8" fontId="11" fillId="32" borderId="26" xfId="0" applyNumberFormat="1" applyFont="1" applyFill="1" applyBorder="1" applyAlignment="1" quotePrefix="1">
      <alignment horizontal="center"/>
    </xf>
    <xf numFmtId="17" fontId="11" fillId="0" borderId="39" xfId="0" applyNumberFormat="1" applyFont="1" applyBorder="1" applyAlignment="1" quotePrefix="1">
      <alignment horizontal="center"/>
    </xf>
    <xf numFmtId="0" fontId="11" fillId="0" borderId="29" xfId="0" applyFont="1" applyBorder="1" applyAlignment="1" quotePrefix="1">
      <alignment horizontal="center"/>
    </xf>
    <xf numFmtId="6" fontId="11" fillId="0" borderId="29" xfId="0" applyNumberFormat="1" applyFont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 horizontal="center"/>
    </xf>
    <xf numFmtId="6" fontId="0" fillId="0" borderId="23" xfId="0" applyNumberFormat="1" applyFont="1" applyFill="1" applyBorder="1" applyAlignment="1" quotePrefix="1">
      <alignment horizontal="right"/>
    </xf>
    <xf numFmtId="8" fontId="0" fillId="33" borderId="19" xfId="0" applyNumberFormat="1" applyFont="1" applyFill="1" applyBorder="1" applyAlignment="1" quotePrefix="1">
      <alignment horizontal="center"/>
    </xf>
    <xf numFmtId="16" fontId="12" fillId="0" borderId="14" xfId="0" applyNumberFormat="1" applyFont="1" applyBorder="1" applyAlignment="1" quotePrefix="1">
      <alignment horizontal="center"/>
    </xf>
    <xf numFmtId="8" fontId="11" fillId="0" borderId="28" xfId="0" applyNumberFormat="1" applyFont="1" applyBorder="1" applyAlignment="1" quotePrefix="1">
      <alignment horizontal="center"/>
    </xf>
    <xf numFmtId="8" fontId="0" fillId="0" borderId="0" xfId="0" applyNumberFormat="1" applyFont="1" applyBorder="1" applyAlignment="1" quotePrefix="1">
      <alignment horizontal="center"/>
    </xf>
    <xf numFmtId="3" fontId="0" fillId="0" borderId="19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>
      <alignment horizontal="right"/>
    </xf>
    <xf numFmtId="16" fontId="11" fillId="0" borderId="37" xfId="0" applyNumberFormat="1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31" xfId="0" applyFont="1" applyBorder="1" applyAlignment="1">
      <alignment horizontal="center"/>
    </xf>
    <xf numFmtId="0" fontId="11" fillId="0" borderId="31" xfId="0" applyFont="1" applyBorder="1" applyAlignment="1">
      <alignment/>
    </xf>
    <xf numFmtId="6" fontId="11" fillId="0" borderId="31" xfId="0" applyNumberFormat="1" applyFont="1" applyBorder="1" applyAlignment="1">
      <alignment/>
    </xf>
    <xf numFmtId="6" fontId="11" fillId="0" borderId="27" xfId="0" applyNumberFormat="1" applyFont="1" applyBorder="1" applyAlignment="1">
      <alignment/>
    </xf>
    <xf numFmtId="8" fontId="11" fillId="0" borderId="27" xfId="0" applyNumberFormat="1" applyFont="1" applyBorder="1" applyAlignment="1" quotePrefix="1">
      <alignment horizontal="center"/>
    </xf>
    <xf numFmtId="16" fontId="0" fillId="0" borderId="17" xfId="0" applyNumberFormat="1" applyFont="1" applyFill="1" applyBorder="1" applyAlignment="1" quotePrefix="1">
      <alignment horizontal="center"/>
    </xf>
    <xf numFmtId="16" fontId="0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8" fontId="0" fillId="0" borderId="24" xfId="0" applyNumberFormat="1" applyFont="1" applyFill="1" applyBorder="1" applyAlignment="1" quotePrefix="1">
      <alignment horizontal="center"/>
    </xf>
    <xf numFmtId="16" fontId="11" fillId="0" borderId="28" xfId="0" applyNumberFormat="1" applyFont="1" applyBorder="1" applyAlignment="1">
      <alignment horizontal="center"/>
    </xf>
    <xf numFmtId="6" fontId="11" fillId="0" borderId="28" xfId="0" applyNumberFormat="1" applyFont="1" applyBorder="1" applyAlignment="1" quotePrefix="1">
      <alignment horizontal="right"/>
    </xf>
    <xf numFmtId="6" fontId="11" fillId="0" borderId="29" xfId="0" applyNumberFormat="1" applyFont="1" applyBorder="1" applyAlignment="1" quotePrefix="1">
      <alignment horizontal="right"/>
    </xf>
    <xf numFmtId="16" fontId="11" fillId="0" borderId="28" xfId="0" applyNumberFormat="1" applyFont="1" applyBorder="1" applyAlignment="1" quotePrefix="1">
      <alignment horizontal="center"/>
    </xf>
    <xf numFmtId="0" fontId="11" fillId="0" borderId="29" xfId="0" applyFont="1" applyBorder="1" applyAlignment="1" quotePrefix="1">
      <alignment/>
    </xf>
    <xf numFmtId="0" fontId="0" fillId="0" borderId="14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/>
    </xf>
    <xf numFmtId="6" fontId="0" fillId="0" borderId="26" xfId="0" applyNumberFormat="1" applyFont="1" applyFill="1" applyBorder="1" applyAlignment="1" quotePrefix="1">
      <alignment horizontal="center"/>
    </xf>
    <xf numFmtId="0" fontId="11" fillId="0" borderId="29" xfId="0" applyFont="1" applyBorder="1" applyAlignment="1">
      <alignment horizontal="left"/>
    </xf>
    <xf numFmtId="0" fontId="11" fillId="0" borderId="28" xfId="0" applyFont="1" applyFill="1" applyBorder="1" applyAlignment="1" quotePrefix="1">
      <alignment horizontal="center"/>
    </xf>
    <xf numFmtId="6" fontId="11" fillId="32" borderId="29" xfId="0" applyNumberFormat="1" applyFont="1" applyFill="1" applyBorder="1" applyAlignment="1" quotePrefix="1">
      <alignment horizontal="right"/>
    </xf>
    <xf numFmtId="6" fontId="11" fillId="32" borderId="28" xfId="0" applyNumberFormat="1" applyFont="1" applyFill="1" applyBorder="1" applyAlignment="1">
      <alignment/>
    </xf>
    <xf numFmtId="0" fontId="20" fillId="0" borderId="15" xfId="0" applyFont="1" applyBorder="1" applyAlignment="1" quotePrefix="1">
      <alignment horizontal="center"/>
    </xf>
    <xf numFmtId="0" fontId="20" fillId="0" borderId="26" xfId="0" applyFont="1" applyBorder="1" applyAlignment="1" quotePrefix="1">
      <alignment horizontal="center"/>
    </xf>
    <xf numFmtId="0" fontId="20" fillId="0" borderId="15" xfId="0" applyFont="1" applyBorder="1" applyAlignment="1">
      <alignment horizontal="center"/>
    </xf>
    <xf numFmtId="0" fontId="20" fillId="0" borderId="26" xfId="0" applyFont="1" applyBorder="1" applyAlignment="1">
      <alignment/>
    </xf>
    <xf numFmtId="6" fontId="20" fillId="0" borderId="15" xfId="0" applyNumberFormat="1" applyFont="1" applyBorder="1" applyAlignment="1" quotePrefix="1">
      <alignment horizontal="right"/>
    </xf>
    <xf numFmtId="8" fontId="20" fillId="0" borderId="26" xfId="0" applyNumberFormat="1" applyFont="1" applyBorder="1" applyAlignment="1" quotePrefix="1">
      <alignment horizontal="center"/>
    </xf>
    <xf numFmtId="0" fontId="0" fillId="0" borderId="28" xfId="0" applyFont="1" applyBorder="1" applyAlignment="1" quotePrefix="1">
      <alignment horizontal="center"/>
    </xf>
    <xf numFmtId="0" fontId="0" fillId="0" borderId="29" xfId="0" applyFont="1" applyBorder="1" applyAlignment="1">
      <alignment/>
    </xf>
    <xf numFmtId="6" fontId="0" fillId="0" borderId="28" xfId="0" applyNumberFormat="1" applyFont="1" applyBorder="1" applyAlignment="1" quotePrefix="1">
      <alignment horizontal="right"/>
    </xf>
    <xf numFmtId="6" fontId="0" fillId="0" borderId="28" xfId="0" applyNumberFormat="1" applyFont="1" applyBorder="1" applyAlignment="1">
      <alignment/>
    </xf>
    <xf numFmtId="8" fontId="0" fillId="0" borderId="35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6" fontId="11" fillId="0" borderId="21" xfId="0" applyNumberFormat="1" applyFont="1" applyBorder="1" applyAlignment="1">
      <alignment/>
    </xf>
    <xf numFmtId="8" fontId="11" fillId="0" borderId="21" xfId="0" applyNumberFormat="1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6" fontId="0" fillId="0" borderId="17" xfId="0" applyNumberFormat="1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0" fillId="32" borderId="0" xfId="0" applyNumberFormat="1" applyFont="1" applyFill="1" applyBorder="1" applyAlignment="1" quotePrefix="1">
      <alignment horizontal="center"/>
    </xf>
    <xf numFmtId="16" fontId="0" fillId="32" borderId="0" xfId="0" applyNumberFormat="1" applyFont="1" applyFill="1" applyBorder="1" applyAlignment="1">
      <alignment horizontal="center"/>
    </xf>
    <xf numFmtId="8" fontId="0" fillId="32" borderId="0" xfId="0" applyNumberFormat="1" applyFont="1" applyFill="1" applyBorder="1" applyAlignment="1" quotePrefix="1">
      <alignment horizontal="center"/>
    </xf>
    <xf numFmtId="8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8" fontId="0" fillId="0" borderId="17" xfId="0" applyNumberFormat="1" applyFont="1" applyBorder="1" applyAlignment="1">
      <alignment horizontal="center"/>
    </xf>
    <xf numFmtId="8" fontId="0" fillId="0" borderId="19" xfId="0" applyNumberFormat="1" applyFont="1" applyFill="1" applyBorder="1" applyAlignment="1" quotePrefix="1">
      <alignment horizontal="center"/>
    </xf>
    <xf numFmtId="6" fontId="0" fillId="0" borderId="37" xfId="0" applyNumberFormat="1" applyFont="1" applyBorder="1" applyAlignment="1">
      <alignment horizontal="right"/>
    </xf>
    <xf numFmtId="16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>
      <alignment horizontal="center"/>
    </xf>
    <xf numFmtId="6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 quotePrefix="1">
      <alignment horizontal="center"/>
    </xf>
    <xf numFmtId="8" fontId="11" fillId="0" borderId="26" xfId="0" applyNumberFormat="1" applyFont="1" applyBorder="1" applyAlignment="1" quotePrefix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17" fontId="0" fillId="0" borderId="22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>
      <alignment/>
    </xf>
    <xf numFmtId="6" fontId="0" fillId="0" borderId="23" xfId="0" applyNumberFormat="1" applyFont="1" applyBorder="1" applyAlignment="1">
      <alignment horizontal="right"/>
    </xf>
    <xf numFmtId="8" fontId="0" fillId="0" borderId="24" xfId="0" applyNumberFormat="1" applyFont="1" applyBorder="1" applyAlignment="1" quotePrefix="1">
      <alignment horizontal="center"/>
    </xf>
    <xf numFmtId="17" fontId="0" fillId="0" borderId="28" xfId="0" applyNumberFormat="1" applyFont="1" applyBorder="1" applyAlignment="1" quotePrefix="1">
      <alignment horizontal="center"/>
    </xf>
    <xf numFmtId="0" fontId="0" fillId="0" borderId="35" xfId="0" applyFont="1" applyBorder="1" applyAlignment="1" quotePrefix="1">
      <alignment horizontal="center"/>
    </xf>
    <xf numFmtId="17" fontId="11" fillId="0" borderId="23" xfId="0" applyNumberFormat="1" applyFont="1" applyBorder="1" applyAlignment="1">
      <alignment horizontal="center"/>
    </xf>
    <xf numFmtId="0" fontId="11" fillId="0" borderId="17" xfId="0" applyFont="1" applyBorder="1" applyAlignment="1" quotePrefix="1">
      <alignment horizontal="center"/>
    </xf>
    <xf numFmtId="0" fontId="11" fillId="0" borderId="23" xfId="0" applyFont="1" applyBorder="1" applyAlignment="1">
      <alignment/>
    </xf>
    <xf numFmtId="16" fontId="0" fillId="0" borderId="22" xfId="0" applyNumberFormat="1" applyFont="1" applyBorder="1" applyAlignment="1" quotePrefix="1">
      <alignment horizontal="center"/>
    </xf>
    <xf numFmtId="8" fontId="11" fillId="32" borderId="35" xfId="0" applyNumberFormat="1" applyFont="1" applyFill="1" applyBorder="1" applyAlignment="1" quotePrefix="1">
      <alignment horizontal="center"/>
    </xf>
    <xf numFmtId="0" fontId="2" fillId="33" borderId="22" xfId="0" applyFont="1" applyFill="1" applyBorder="1" applyAlignment="1">
      <alignment horizontal="center"/>
    </xf>
    <xf numFmtId="6" fontId="11" fillId="0" borderId="29" xfId="0" applyNumberFormat="1" applyFont="1" applyBorder="1" applyAlignment="1" quotePrefix="1">
      <alignment/>
    </xf>
    <xf numFmtId="16" fontId="12" fillId="0" borderId="0" xfId="0" applyNumberFormat="1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11" fillId="0" borderId="31" xfId="0" applyFont="1" applyFill="1" applyBorder="1" applyAlignment="1" quotePrefix="1">
      <alignment horizontal="center"/>
    </xf>
    <xf numFmtId="16" fontId="11" fillId="0" borderId="27" xfId="0" applyNumberFormat="1" applyFont="1" applyFill="1" applyBorder="1" applyAlignment="1" quotePrefix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11" fillId="0" borderId="31" xfId="0" applyFont="1" applyFill="1" applyBorder="1" applyAlignment="1">
      <alignment horizontal="center"/>
    </xf>
    <xf numFmtId="6" fontId="11" fillId="0" borderId="27" xfId="0" applyNumberFormat="1" applyFont="1" applyFill="1" applyBorder="1" applyAlignment="1">
      <alignment horizontal="right"/>
    </xf>
    <xf numFmtId="16" fontId="0" fillId="0" borderId="19" xfId="0" applyNumberFormat="1" applyFont="1" applyFill="1" applyBorder="1" applyAlignment="1">
      <alignment horizontal="center"/>
    </xf>
    <xf numFmtId="16" fontId="0" fillId="0" borderId="12" xfId="0" applyNumberFormat="1" applyFont="1" applyFill="1" applyBorder="1" applyAlignment="1" quotePrefix="1">
      <alignment horizontal="center"/>
    </xf>
    <xf numFmtId="8" fontId="0" fillId="0" borderId="13" xfId="0" applyNumberFormat="1" applyFont="1" applyFill="1" applyBorder="1" applyAlignment="1">
      <alignment horizontal="center"/>
    </xf>
    <xf numFmtId="6" fontId="0" fillId="0" borderId="12" xfId="0" applyNumberFormat="1" applyFont="1" applyFill="1" applyBorder="1" applyAlignment="1">
      <alignment horizontal="right"/>
    </xf>
    <xf numFmtId="16" fontId="0" fillId="0" borderId="38" xfId="0" applyNumberFormat="1" applyFont="1" applyFill="1" applyBorder="1" applyAlignment="1" quotePrefix="1">
      <alignment horizontal="center"/>
    </xf>
    <xf numFmtId="0" fontId="0" fillId="0" borderId="36" xfId="0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6" fontId="0" fillId="0" borderId="25" xfId="0" applyNumberFormat="1" applyFont="1" applyFill="1" applyBorder="1" applyAlignment="1" quotePrefix="1">
      <alignment horizontal="right"/>
    </xf>
    <xf numFmtId="6" fontId="0" fillId="0" borderId="36" xfId="0" applyNumberFormat="1" applyFont="1" applyFill="1" applyBorder="1" applyAlignment="1" quotePrefix="1">
      <alignment horizontal="right"/>
    </xf>
    <xf numFmtId="8" fontId="0" fillId="0" borderId="40" xfId="0" applyNumberFormat="1" applyFont="1" applyFill="1" applyBorder="1" applyAlignment="1" quotePrefix="1">
      <alignment horizontal="center"/>
    </xf>
    <xf numFmtId="17" fontId="11" fillId="0" borderId="28" xfId="0" applyNumberFormat="1" applyFont="1" applyFill="1" applyBorder="1" applyAlignment="1" quotePrefix="1">
      <alignment horizontal="center"/>
    </xf>
    <xf numFmtId="0" fontId="11" fillId="0" borderId="37" xfId="0" applyFont="1" applyBorder="1" applyAlignment="1">
      <alignment horizontal="center"/>
    </xf>
    <xf numFmtId="6" fontId="20" fillId="0" borderId="28" xfId="0" applyNumberFormat="1" applyFont="1" applyBorder="1" applyAlignment="1" quotePrefix="1">
      <alignment horizontal="right"/>
    </xf>
    <xf numFmtId="0" fontId="55" fillId="0" borderId="19" xfId="0" applyFont="1" applyBorder="1" applyAlignment="1">
      <alignment/>
    </xf>
    <xf numFmtId="0" fontId="2" fillId="0" borderId="22" xfId="0" applyFont="1" applyBorder="1" applyAlignment="1">
      <alignment horizontal="left"/>
    </xf>
    <xf numFmtId="6" fontId="0" fillId="32" borderId="27" xfId="0" applyNumberFormat="1" applyFont="1" applyFill="1" applyBorder="1" applyAlignment="1">
      <alignment/>
    </xf>
    <xf numFmtId="0" fontId="55" fillId="0" borderId="2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16" fontId="55" fillId="0" borderId="27" xfId="0" applyNumberFormat="1" applyFont="1" applyBorder="1" applyAlignment="1" quotePrefix="1">
      <alignment horizontal="center"/>
    </xf>
    <xf numFmtId="0" fontId="56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center"/>
    </xf>
    <xf numFmtId="6" fontId="0" fillId="0" borderId="26" xfId="0" applyNumberFormat="1" applyFont="1" applyFill="1" applyBorder="1" applyAlignment="1">
      <alignment horizontal="right"/>
    </xf>
    <xf numFmtId="6" fontId="0" fillId="32" borderId="26" xfId="0" applyNumberFormat="1" applyFont="1" applyFill="1" applyBorder="1" applyAlignment="1">
      <alignment/>
    </xf>
    <xf numFmtId="16" fontId="55" fillId="0" borderId="38" xfId="0" applyNumberFormat="1" applyFont="1" applyBorder="1" applyAlignment="1" quotePrefix="1">
      <alignment horizontal="center"/>
    </xf>
    <xf numFmtId="0" fontId="55" fillId="0" borderId="25" xfId="0" applyFont="1" applyBorder="1" applyAlignment="1" quotePrefix="1">
      <alignment horizontal="center"/>
    </xf>
    <xf numFmtId="0" fontId="55" fillId="0" borderId="36" xfId="0" applyFont="1" applyBorder="1" applyAlignment="1">
      <alignment horizontal="center"/>
    </xf>
    <xf numFmtId="0" fontId="55" fillId="0" borderId="36" xfId="0" applyFont="1" applyBorder="1" applyAlignment="1">
      <alignment/>
    </xf>
    <xf numFmtId="6" fontId="55" fillId="0" borderId="25" xfId="0" applyNumberFormat="1" applyFont="1" applyBorder="1" applyAlignment="1">
      <alignment horizontal="right"/>
    </xf>
    <xf numFmtId="6" fontId="55" fillId="0" borderId="36" xfId="0" applyNumberFormat="1" applyFont="1" applyBorder="1" applyAlignment="1">
      <alignment horizontal="right"/>
    </xf>
    <xf numFmtId="6" fontId="55" fillId="0" borderId="25" xfId="0" applyNumberFormat="1" applyFont="1" applyBorder="1" applyAlignment="1">
      <alignment/>
    </xf>
    <xf numFmtId="0" fontId="2" fillId="0" borderId="36" xfId="0" applyFont="1" applyFill="1" applyBorder="1" applyAlignment="1">
      <alignment horizontal="center"/>
    </xf>
    <xf numFmtId="16" fontId="11" fillId="32" borderId="28" xfId="0" applyNumberFormat="1" applyFont="1" applyFill="1" applyBorder="1" applyAlignment="1" quotePrefix="1">
      <alignment horizontal="center"/>
    </xf>
    <xf numFmtId="0" fontId="11" fillId="0" borderId="35" xfId="0" applyFont="1" applyFill="1" applyBorder="1" applyAlignment="1">
      <alignment horizontal="center"/>
    </xf>
    <xf numFmtId="6" fontId="11" fillId="0" borderId="29" xfId="0" applyNumberFormat="1" applyFont="1" applyFill="1" applyBorder="1" applyAlignment="1">
      <alignment horizontal="right"/>
    </xf>
    <xf numFmtId="8" fontId="11" fillId="0" borderId="28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6" fontId="55" fillId="0" borderId="36" xfId="0" applyNumberFormat="1" applyFont="1" applyBorder="1" applyAlignment="1">
      <alignment/>
    </xf>
    <xf numFmtId="8" fontId="55" fillId="0" borderId="40" xfId="0" applyNumberFormat="1" applyFont="1" applyBorder="1" applyAlignment="1" quotePrefix="1">
      <alignment horizontal="center"/>
    </xf>
    <xf numFmtId="6" fontId="11" fillId="0" borderId="19" xfId="0" applyNumberFormat="1" applyFont="1" applyFill="1" applyBorder="1" applyAlignment="1" quotePrefix="1">
      <alignment horizontal="right"/>
    </xf>
    <xf numFmtId="16" fontId="0" fillId="0" borderId="15" xfId="0" applyNumberFormat="1" applyFont="1" applyFill="1" applyBorder="1" applyAlignment="1" quotePrefix="1">
      <alignment horizontal="center"/>
    </xf>
    <xf numFmtId="16" fontId="0" fillId="0" borderId="26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0" fillId="0" borderId="25" xfId="0" applyNumberFormat="1" applyFont="1" applyFill="1" applyBorder="1" applyAlignment="1" quotePrefix="1">
      <alignment horizontal="center"/>
    </xf>
    <xf numFmtId="0" fontId="20" fillId="0" borderId="28" xfId="0" applyFont="1" applyBorder="1" applyAlignment="1" quotePrefix="1">
      <alignment horizontal="center"/>
    </xf>
    <xf numFmtId="0" fontId="20" fillId="0" borderId="29" xfId="0" applyFont="1" applyBorder="1" applyAlignment="1">
      <alignment/>
    </xf>
    <xf numFmtId="0" fontId="0" fillId="0" borderId="28" xfId="0" applyFont="1" applyBorder="1" applyAlignment="1" quotePrefix="1">
      <alignment horizontal="right"/>
    </xf>
    <xf numFmtId="0" fontId="11" fillId="0" borderId="39" xfId="0" applyFont="1" applyBorder="1" applyAlignment="1" quotePrefix="1">
      <alignment horizontal="center"/>
    </xf>
    <xf numFmtId="0" fontId="11" fillId="0" borderId="35" xfId="0" applyFont="1" applyBorder="1" applyAlignment="1">
      <alignment horizontal="center"/>
    </xf>
    <xf numFmtId="8" fontId="11" fillId="0" borderId="35" xfId="0" applyNumberFormat="1" applyFont="1" applyBorder="1" applyAlignment="1">
      <alignment horizontal="center"/>
    </xf>
    <xf numFmtId="17" fontId="0" fillId="0" borderId="14" xfId="0" applyNumberFormat="1" applyFont="1" applyFill="1" applyBorder="1" applyAlignment="1" quotePrefix="1">
      <alignment horizontal="center"/>
    </xf>
    <xf numFmtId="16" fontId="0" fillId="0" borderId="38" xfId="0" applyNumberFormat="1" applyFont="1" applyBorder="1" applyAlignment="1" quotePrefix="1">
      <alignment horizontal="center"/>
    </xf>
    <xf numFmtId="0" fontId="0" fillId="0" borderId="36" xfId="0" applyFont="1" applyBorder="1" applyAlignment="1">
      <alignment/>
    </xf>
    <xf numFmtId="6" fontId="0" fillId="0" borderId="36" xfId="0" applyNumberFormat="1" applyFont="1" applyBorder="1" applyAlignment="1" quotePrefix="1">
      <alignment horizontal="right"/>
    </xf>
    <xf numFmtId="6" fontId="0" fillId="0" borderId="25" xfId="0" applyNumberFormat="1" applyFont="1" applyBorder="1" applyAlignment="1">
      <alignment/>
    </xf>
    <xf numFmtId="8" fontId="0" fillId="0" borderId="40" xfId="0" applyNumberFormat="1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2" fillId="0" borderId="36" xfId="0" applyFont="1" applyBorder="1" applyAlignment="1" quotePrefix="1">
      <alignment horizontal="center"/>
    </xf>
    <xf numFmtId="16" fontId="0" fillId="0" borderId="14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right"/>
    </xf>
    <xf numFmtId="16" fontId="0" fillId="0" borderId="21" xfId="0" applyNumberFormat="1" applyFont="1" applyFill="1" applyBorder="1" applyAlignment="1" quotePrefix="1">
      <alignment horizontal="center"/>
    </xf>
    <xf numFmtId="8" fontId="0" fillId="0" borderId="21" xfId="0" applyNumberFormat="1" applyFont="1" applyFill="1" applyBorder="1" applyAlignment="1" quotePrefix="1">
      <alignment horizontal="center"/>
    </xf>
    <xf numFmtId="0" fontId="56" fillId="0" borderId="12" xfId="0" applyFont="1" applyBorder="1" applyAlignment="1">
      <alignment horizontal="center"/>
    </xf>
    <xf numFmtId="16" fontId="11" fillId="0" borderId="26" xfId="0" applyNumberFormat="1" applyFont="1" applyFill="1" applyBorder="1" applyAlignment="1" quotePrefix="1">
      <alignment horizontal="center"/>
    </xf>
    <xf numFmtId="6" fontId="11" fillId="0" borderId="15" xfId="0" applyNumberFormat="1" applyFont="1" applyFill="1" applyBorder="1" applyAlignment="1" quotePrefix="1">
      <alignment horizontal="right"/>
    </xf>
    <xf numFmtId="0" fontId="56" fillId="0" borderId="0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6" fontId="11" fillId="0" borderId="26" xfId="0" applyNumberFormat="1" applyFont="1" applyFill="1" applyBorder="1" applyAlignment="1" quotePrefix="1">
      <alignment horizontal="right"/>
    </xf>
    <xf numFmtId="8" fontId="11" fillId="0" borderId="16" xfId="0" applyNumberFormat="1" applyFont="1" applyFill="1" applyBorder="1" applyAlignment="1" quotePrefix="1">
      <alignment horizontal="center"/>
    </xf>
    <xf numFmtId="0" fontId="56" fillId="33" borderId="0" xfId="0" applyFont="1" applyFill="1" applyBorder="1" applyAlignment="1">
      <alignment horizontal="center"/>
    </xf>
    <xf numFmtId="8" fontId="11" fillId="0" borderId="13" xfId="0" applyNumberFormat="1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16" fontId="11" fillId="0" borderId="15" xfId="0" applyNumberFormat="1" applyFont="1" applyFill="1" applyBorder="1" applyAlignment="1" quotePrefix="1">
      <alignment horizontal="center"/>
    </xf>
    <xf numFmtId="16" fontId="11" fillId="0" borderId="15" xfId="0" applyNumberFormat="1" applyFont="1" applyFill="1" applyBorder="1" applyAlignment="1">
      <alignment horizontal="center"/>
    </xf>
    <xf numFmtId="6" fontId="11" fillId="0" borderId="15" xfId="0" applyNumberFormat="1" applyFont="1" applyFill="1" applyBorder="1" applyAlignment="1">
      <alignment horizontal="right"/>
    </xf>
    <xf numFmtId="0" fontId="0" fillId="33" borderId="21" xfId="0" applyFont="1" applyFill="1" applyBorder="1" applyAlignment="1">
      <alignment horizontal="center"/>
    </xf>
    <xf numFmtId="16" fontId="11" fillId="0" borderId="12" xfId="0" applyNumberFormat="1" applyFont="1" applyFill="1" applyBorder="1" applyAlignment="1" quotePrefix="1">
      <alignment horizontal="center"/>
    </xf>
    <xf numFmtId="0" fontId="11" fillId="0" borderId="26" xfId="0" applyFont="1" applyFill="1" applyBorder="1" applyAlignment="1">
      <alignment horizontal="left"/>
    </xf>
    <xf numFmtId="6" fontId="0" fillId="0" borderId="22" xfId="0" applyNumberFormat="1" applyFont="1" applyFill="1" applyBorder="1" applyAlignment="1" quotePrefix="1">
      <alignment horizontal="right"/>
    </xf>
    <xf numFmtId="6" fontId="0" fillId="0" borderId="24" xfId="0" applyNumberFormat="1" applyFont="1" applyFill="1" applyBorder="1" applyAlignment="1">
      <alignment horizontal="right"/>
    </xf>
    <xf numFmtId="8" fontId="11" fillId="0" borderId="26" xfId="0" applyNumberFormat="1" applyFont="1" applyFill="1" applyBorder="1" applyAlignment="1">
      <alignment horizontal="center"/>
    </xf>
    <xf numFmtId="16" fontId="11" fillId="0" borderId="37" xfId="0" applyNumberFormat="1" applyFont="1" applyFill="1" applyBorder="1" applyAlignment="1" quotePrefix="1">
      <alignment horizontal="center"/>
    </xf>
    <xf numFmtId="16" fontId="11" fillId="0" borderId="27" xfId="0" applyNumberFormat="1" applyFont="1" applyFill="1" applyBorder="1" applyAlignment="1">
      <alignment horizontal="center"/>
    </xf>
    <xf numFmtId="6" fontId="11" fillId="0" borderId="31" xfId="0" applyNumberFormat="1" applyFont="1" applyFill="1" applyBorder="1" applyAlignment="1" quotePrefix="1">
      <alignment horizontal="right"/>
    </xf>
    <xf numFmtId="8" fontId="11" fillId="0" borderId="33" xfId="0" applyNumberFormat="1" applyFont="1" applyFill="1" applyBorder="1" applyAlignment="1">
      <alignment horizontal="center"/>
    </xf>
    <xf numFmtId="16" fontId="11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1" fillId="32" borderId="19" xfId="0" applyFont="1" applyFill="1" applyBorder="1" applyAlignment="1" quotePrefix="1">
      <alignment horizontal="center"/>
    </xf>
    <xf numFmtId="6" fontId="11" fillId="32" borderId="19" xfId="0" applyNumberFormat="1" applyFont="1" applyFill="1" applyBorder="1" applyAlignment="1" quotePrefix="1">
      <alignment horizontal="right"/>
    </xf>
    <xf numFmtId="16" fontId="11" fillId="32" borderId="0" xfId="0" applyNumberFormat="1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/>
    </xf>
    <xf numFmtId="0" fontId="2" fillId="33" borderId="19" xfId="0" applyFont="1" applyFill="1" applyBorder="1" applyAlignment="1">
      <alignment horizontal="center"/>
    </xf>
    <xf numFmtId="16" fontId="11" fillId="32" borderId="12" xfId="0" applyNumberFormat="1" applyFont="1" applyFill="1" applyBorder="1" applyAlignment="1" quotePrefix="1">
      <alignment horizontal="center"/>
    </xf>
    <xf numFmtId="16" fontId="11" fillId="32" borderId="19" xfId="0" applyNumberFormat="1" applyFont="1" applyFill="1" applyBorder="1" applyAlignment="1">
      <alignment horizontal="center"/>
    </xf>
    <xf numFmtId="6" fontId="11" fillId="32" borderId="19" xfId="0" applyNumberFormat="1" applyFont="1" applyFill="1" applyBorder="1" applyAlignment="1">
      <alignment horizontal="right"/>
    </xf>
    <xf numFmtId="0" fontId="11" fillId="32" borderId="17" xfId="0" applyFont="1" applyFill="1" applyBorder="1" applyAlignment="1" quotePrefix="1">
      <alignment horizontal="center"/>
    </xf>
    <xf numFmtId="0" fontId="11" fillId="32" borderId="23" xfId="0" applyFont="1" applyFill="1" applyBorder="1" applyAlignment="1" quotePrefix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23" xfId="0" applyFont="1" applyFill="1" applyBorder="1" applyAlignment="1">
      <alignment horizontal="center"/>
    </xf>
    <xf numFmtId="6" fontId="11" fillId="32" borderId="23" xfId="0" applyNumberFormat="1" applyFont="1" applyFill="1" applyBorder="1" applyAlignment="1" quotePrefix="1">
      <alignment horizontal="right"/>
    </xf>
    <xf numFmtId="6" fontId="11" fillId="32" borderId="17" xfId="0" applyNumberFormat="1" applyFont="1" applyFill="1" applyBorder="1" applyAlignment="1" quotePrefix="1">
      <alignment horizontal="right"/>
    </xf>
    <xf numFmtId="16" fontId="11" fillId="32" borderId="15" xfId="0" applyNumberFormat="1" applyFont="1" applyFill="1" applyBorder="1" applyAlignment="1" quotePrefix="1">
      <alignment horizontal="center"/>
    </xf>
    <xf numFmtId="16" fontId="0" fillId="32" borderId="15" xfId="0" applyNumberFormat="1" applyFont="1" applyFill="1" applyBorder="1" applyAlignment="1" quotePrefix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5" xfId="0" applyFont="1" applyFill="1" applyBorder="1" applyAlignment="1" quotePrefix="1">
      <alignment/>
    </xf>
    <xf numFmtId="0" fontId="2" fillId="0" borderId="38" xfId="0" applyFont="1" applyFill="1" applyBorder="1" applyAlignment="1">
      <alignment horizontal="center"/>
    </xf>
    <xf numFmtId="16" fontId="11" fillId="32" borderId="23" xfId="0" applyNumberFormat="1" applyFont="1" applyFill="1" applyBorder="1" applyAlignment="1" quotePrefix="1">
      <alignment horizontal="center"/>
    </xf>
    <xf numFmtId="16" fontId="11" fillId="32" borderId="17" xfId="0" applyNumberFormat="1" applyFont="1" applyFill="1" applyBorder="1" applyAlignment="1">
      <alignment horizontal="center"/>
    </xf>
    <xf numFmtId="0" fontId="11" fillId="32" borderId="23" xfId="0" applyFont="1" applyFill="1" applyBorder="1" applyAlignment="1">
      <alignment/>
    </xf>
    <xf numFmtId="6" fontId="11" fillId="32" borderId="24" xfId="0" applyNumberFormat="1" applyFont="1" applyFill="1" applyBorder="1" applyAlignment="1">
      <alignment horizontal="right"/>
    </xf>
    <xf numFmtId="8" fontId="11" fillId="32" borderId="23" xfId="0" applyNumberFormat="1" applyFont="1" applyFill="1" applyBorder="1" applyAlignment="1" quotePrefix="1">
      <alignment horizontal="center"/>
    </xf>
    <xf numFmtId="17" fontId="0" fillId="0" borderId="12" xfId="0" applyNumberFormat="1" applyFont="1" applyFill="1" applyBorder="1" applyAlignment="1" quotePrefix="1">
      <alignment horizontal="center"/>
    </xf>
    <xf numFmtId="8" fontId="0" fillId="33" borderId="13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17" fontId="0" fillId="0" borderId="26" xfId="0" applyNumberFormat="1" applyFont="1" applyFill="1" applyBorder="1" applyAlignment="1" quotePrefix="1">
      <alignment horizontal="center"/>
    </xf>
    <xf numFmtId="0" fontId="2" fillId="0" borderId="26" xfId="0" applyFont="1" applyFill="1" applyBorder="1" applyAlignment="1" quotePrefix="1">
      <alignment horizontal="center"/>
    </xf>
    <xf numFmtId="0" fontId="0" fillId="0" borderId="26" xfId="0" applyFont="1" applyFill="1" applyBorder="1" applyAlignment="1">
      <alignment horizontal="left"/>
    </xf>
    <xf numFmtId="6" fontId="0" fillId="33" borderId="26" xfId="0" applyNumberFormat="1" applyFont="1" applyFill="1" applyBorder="1" applyAlignment="1">
      <alignment horizontal="right"/>
    </xf>
    <xf numFmtId="17" fontId="0" fillId="0" borderId="25" xfId="0" applyNumberFormat="1" applyFont="1" applyFill="1" applyBorder="1" applyAlignment="1" quotePrefix="1">
      <alignment horizontal="center"/>
    </xf>
    <xf numFmtId="0" fontId="2" fillId="0" borderId="25" xfId="0" applyFont="1" applyFill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25" xfId="0" applyFont="1" applyFill="1" applyBorder="1" applyAlignment="1">
      <alignment horizontal="left"/>
    </xf>
    <xf numFmtId="6" fontId="0" fillId="0" borderId="38" xfId="0" applyNumberFormat="1" applyFont="1" applyFill="1" applyBorder="1" applyAlignment="1" quotePrefix="1">
      <alignment horizontal="right"/>
    </xf>
    <xf numFmtId="6" fontId="0" fillId="33" borderId="25" xfId="0" applyNumberFormat="1" applyFont="1" applyFill="1" applyBorder="1" applyAlignment="1">
      <alignment horizontal="right"/>
    </xf>
    <xf numFmtId="8" fontId="0" fillId="33" borderId="40" xfId="0" applyNumberFormat="1" applyFont="1" applyFill="1" applyBorder="1" applyAlignment="1" quotePrefix="1">
      <alignment horizontal="center"/>
    </xf>
    <xf numFmtId="0" fontId="12" fillId="0" borderId="18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center"/>
    </xf>
    <xf numFmtId="16" fontId="11" fillId="0" borderId="19" xfId="0" applyNumberFormat="1" applyFont="1" applyBorder="1" applyAlignment="1">
      <alignment horizontal="center"/>
    </xf>
    <xf numFmtId="8" fontId="11" fillId="0" borderId="13" xfId="0" applyNumberFormat="1" applyFont="1" applyBorder="1" applyAlignment="1">
      <alignment horizontal="center"/>
    </xf>
    <xf numFmtId="8" fontId="0" fillId="0" borderId="13" xfId="0" applyNumberFormat="1" applyFont="1" applyBorder="1" applyAlignment="1">
      <alignment horizontal="center"/>
    </xf>
    <xf numFmtId="6" fontId="11" fillId="0" borderId="21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8" fontId="0" fillId="0" borderId="1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11" fillId="32" borderId="16" xfId="0" applyNumberFormat="1" applyFont="1" applyFill="1" applyBorder="1" applyAlignment="1" quotePrefix="1">
      <alignment horizontal="center"/>
    </xf>
    <xf numFmtId="17" fontId="0" fillId="0" borderId="38" xfId="0" applyNumberFormat="1" applyFont="1" applyFill="1" applyBorder="1" applyAlignment="1" quotePrefix="1">
      <alignment horizontal="center"/>
    </xf>
    <xf numFmtId="6" fontId="0" fillId="0" borderId="25" xfId="0" applyNumberFormat="1" applyFont="1" applyFill="1" applyBorder="1" applyAlignment="1">
      <alignment/>
    </xf>
    <xf numFmtId="16" fontId="11" fillId="0" borderId="15" xfId="0" applyNumberFormat="1" applyFont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16" fontId="55" fillId="0" borderId="14" xfId="0" applyNumberFormat="1" applyFont="1" applyBorder="1" applyAlignment="1" quotePrefix="1">
      <alignment horizontal="center"/>
    </xf>
    <xf numFmtId="0" fontId="55" fillId="0" borderId="26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6" fontId="55" fillId="0" borderId="26" xfId="0" applyNumberFormat="1" applyFont="1" applyBorder="1" applyAlignment="1">
      <alignment horizontal="right"/>
    </xf>
    <xf numFmtId="6" fontId="55" fillId="0" borderId="15" xfId="0" applyNumberFormat="1" applyFont="1" applyBorder="1" applyAlignment="1">
      <alignment horizontal="right"/>
    </xf>
    <xf numFmtId="0" fontId="56" fillId="0" borderId="16" xfId="0" applyFont="1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0" fontId="20" fillId="0" borderId="26" xfId="0" applyFont="1" applyBorder="1" applyAlignment="1" quotePrefix="1">
      <alignment horizontal="center"/>
    </xf>
    <xf numFmtId="0" fontId="20" fillId="0" borderId="15" xfId="0" applyFont="1" applyBorder="1" applyAlignment="1" quotePrefix="1">
      <alignment horizontal="center"/>
    </xf>
    <xf numFmtId="6" fontId="20" fillId="0" borderId="15" xfId="0" applyNumberFormat="1" applyFont="1" applyBorder="1" applyAlignment="1" quotePrefix="1">
      <alignment horizontal="right"/>
    </xf>
    <xf numFmtId="6" fontId="20" fillId="0" borderId="26" xfId="0" applyNumberFormat="1" applyFont="1" applyBorder="1" applyAlignment="1" quotePrefix="1">
      <alignment horizontal="right"/>
    </xf>
    <xf numFmtId="8" fontId="20" fillId="0" borderId="26" xfId="0" applyNumberFormat="1" applyFont="1" applyBorder="1" applyAlignment="1" quotePrefix="1">
      <alignment horizontal="center"/>
    </xf>
    <xf numFmtId="3" fontId="0" fillId="0" borderId="26" xfId="0" applyNumberFormat="1" applyFont="1" applyBorder="1" applyAlignment="1" quotePrefix="1">
      <alignment horizontal="center"/>
    </xf>
    <xf numFmtId="0" fontId="56" fillId="0" borderId="0" xfId="0" applyFont="1" applyBorder="1" applyAlignment="1" quotePrefix="1">
      <alignment horizontal="center"/>
    </xf>
    <xf numFmtId="0" fontId="55" fillId="0" borderId="15" xfId="0" applyFont="1" applyBorder="1" applyAlignment="1" quotePrefix="1">
      <alignment horizontal="center"/>
    </xf>
    <xf numFmtId="6" fontId="55" fillId="0" borderId="15" xfId="0" applyNumberFormat="1" applyFont="1" applyBorder="1" applyAlignment="1">
      <alignment/>
    </xf>
    <xf numFmtId="16" fontId="55" fillId="32" borderId="0" xfId="0" applyNumberFormat="1" applyFont="1" applyFill="1" applyBorder="1" applyAlignment="1" quotePrefix="1">
      <alignment horizontal="center"/>
    </xf>
    <xf numFmtId="0" fontId="55" fillId="0" borderId="0" xfId="0" applyFont="1" applyBorder="1" applyAlignment="1">
      <alignment/>
    </xf>
    <xf numFmtId="17" fontId="0" fillId="0" borderId="37" xfId="0" applyNumberFormat="1" applyFont="1" applyBorder="1" applyAlignment="1" quotePrefix="1">
      <alignment horizontal="center"/>
    </xf>
    <xf numFmtId="0" fontId="20" fillId="0" borderId="27" xfId="0" applyFont="1" applyBorder="1" applyAlignment="1" quotePrefix="1">
      <alignment horizontal="center"/>
    </xf>
    <xf numFmtId="0" fontId="0" fillId="0" borderId="31" xfId="0" applyFont="1" applyBorder="1" applyAlignment="1" quotePrefix="1">
      <alignment/>
    </xf>
    <xf numFmtId="0" fontId="0" fillId="0" borderId="27" xfId="0" applyFont="1" applyBorder="1" applyAlignment="1" quotePrefix="1">
      <alignment horizontal="right"/>
    </xf>
    <xf numFmtId="6" fontId="0" fillId="0" borderId="27" xfId="0" applyNumberFormat="1" applyFont="1" applyBorder="1" applyAlignment="1">
      <alignment/>
    </xf>
    <xf numFmtId="0" fontId="55" fillId="0" borderId="21" xfId="0" applyFont="1" applyBorder="1" applyAlignment="1">
      <alignment horizontal="center"/>
    </xf>
    <xf numFmtId="16" fontId="55" fillId="0" borderId="21" xfId="0" applyNumberFormat="1" applyFont="1" applyBorder="1" applyAlignment="1" quotePrefix="1">
      <alignment horizontal="center"/>
    </xf>
    <xf numFmtId="16" fontId="55" fillId="0" borderId="26" xfId="0" applyNumberFormat="1" applyFont="1" applyBorder="1" applyAlignment="1" quotePrefix="1">
      <alignment horizontal="center"/>
    </xf>
    <xf numFmtId="0" fontId="56" fillId="0" borderId="21" xfId="0" applyFont="1" applyBorder="1" applyAlignment="1" quotePrefix="1">
      <alignment horizontal="center"/>
    </xf>
    <xf numFmtId="16" fontId="55" fillId="32" borderId="15" xfId="0" applyNumberFormat="1" applyFont="1" applyFill="1" applyBorder="1" applyAlignment="1" quotePrefix="1">
      <alignment horizontal="center"/>
    </xf>
    <xf numFmtId="0" fontId="55" fillId="0" borderId="21" xfId="0" applyFont="1" applyBorder="1" applyAlignment="1">
      <alignment/>
    </xf>
    <xf numFmtId="0" fontId="55" fillId="0" borderId="26" xfId="0" applyFont="1" applyBorder="1" applyAlignment="1">
      <alignment/>
    </xf>
    <xf numFmtId="6" fontId="55" fillId="0" borderId="21" xfId="0" applyNumberFormat="1" applyFont="1" applyBorder="1" applyAlignment="1">
      <alignment horizontal="right"/>
    </xf>
    <xf numFmtId="8" fontId="55" fillId="0" borderId="26" xfId="0" applyNumberFormat="1" applyFont="1" applyBorder="1" applyAlignment="1">
      <alignment horizontal="center"/>
    </xf>
    <xf numFmtId="0" fontId="55" fillId="0" borderId="26" xfId="0" applyFont="1" applyBorder="1" applyAlignment="1" quotePrefix="1">
      <alignment horizontal="center"/>
    </xf>
    <xf numFmtId="8" fontId="55" fillId="0" borderId="19" xfId="0" applyNumberFormat="1" applyFont="1" applyBorder="1" applyAlignment="1">
      <alignment horizontal="center"/>
    </xf>
    <xf numFmtId="16" fontId="0" fillId="32" borderId="25" xfId="0" applyNumberFormat="1" applyFont="1" applyFill="1" applyBorder="1" applyAlignment="1" quotePrefix="1">
      <alignment horizontal="center"/>
    </xf>
    <xf numFmtId="0" fontId="0" fillId="0" borderId="40" xfId="0" applyFont="1" applyFill="1" applyBorder="1" applyAlignment="1">
      <alignment horizontal="center"/>
    </xf>
    <xf numFmtId="6" fontId="0" fillId="0" borderId="36" xfId="0" applyNumberFormat="1" applyFont="1" applyFill="1" applyBorder="1" applyAlignment="1">
      <alignment horizontal="right"/>
    </xf>
    <xf numFmtId="8" fontId="0" fillId="0" borderId="25" xfId="0" applyNumberFormat="1" applyFont="1" applyFill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5" fillId="0" borderId="19" xfId="0" applyFont="1" applyBorder="1" applyAlignment="1" quotePrefix="1">
      <alignment horizontal="center"/>
    </xf>
    <xf numFmtId="6" fontId="55" fillId="0" borderId="19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16" fontId="55" fillId="0" borderId="19" xfId="0" applyNumberFormat="1" applyFont="1" applyBorder="1" applyAlignment="1" quotePrefix="1">
      <alignment horizontal="center"/>
    </xf>
    <xf numFmtId="0" fontId="55" fillId="0" borderId="36" xfId="0" applyFont="1" applyBorder="1" applyAlignment="1" quotePrefix="1">
      <alignment horizontal="center"/>
    </xf>
    <xf numFmtId="0" fontId="55" fillId="0" borderId="25" xfId="0" applyFont="1" applyBorder="1" applyAlignment="1">
      <alignment/>
    </xf>
    <xf numFmtId="8" fontId="55" fillId="0" borderId="25" xfId="0" applyNumberFormat="1" applyFont="1" applyBorder="1" applyAlignment="1" quotePrefix="1">
      <alignment horizontal="center"/>
    </xf>
    <xf numFmtId="0" fontId="56" fillId="0" borderId="39" xfId="0" applyFont="1" applyBorder="1" applyAlignment="1">
      <alignment horizontal="center"/>
    </xf>
    <xf numFmtId="0" fontId="55" fillId="0" borderId="28" xfId="0" applyFont="1" applyBorder="1" applyAlignment="1" quotePrefix="1">
      <alignment horizontal="center"/>
    </xf>
    <xf numFmtId="0" fontId="55" fillId="0" borderId="29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/>
    </xf>
    <xf numFmtId="6" fontId="55" fillId="0" borderId="28" xfId="0" applyNumberFormat="1" applyFont="1" applyBorder="1" applyAlignment="1">
      <alignment horizontal="right"/>
    </xf>
    <xf numFmtId="6" fontId="55" fillId="0" borderId="29" xfId="0" applyNumberFormat="1" applyFont="1" applyBorder="1" applyAlignment="1">
      <alignment/>
    </xf>
    <xf numFmtId="6" fontId="55" fillId="0" borderId="28" xfId="0" applyNumberFormat="1" applyFont="1" applyBorder="1" applyAlignment="1">
      <alignment/>
    </xf>
    <xf numFmtId="8" fontId="55" fillId="0" borderId="28" xfId="0" applyNumberFormat="1" applyFont="1" applyBorder="1" applyAlignment="1" quotePrefix="1">
      <alignment horizontal="center"/>
    </xf>
    <xf numFmtId="16" fontId="55" fillId="0" borderId="16" xfId="0" applyNumberFormat="1" applyFont="1" applyBorder="1" applyAlignment="1" quotePrefix="1">
      <alignment horizontal="center"/>
    </xf>
    <xf numFmtId="0" fontId="11" fillId="32" borderId="29" xfId="0" applyFont="1" applyFill="1" applyBorder="1" applyAlignment="1" quotePrefix="1">
      <alignment horizontal="center"/>
    </xf>
    <xf numFmtId="0" fontId="11" fillId="32" borderId="28" xfId="0" applyFont="1" applyFill="1" applyBorder="1" applyAlignment="1" quotePrefix="1">
      <alignment horizontal="center"/>
    </xf>
    <xf numFmtId="0" fontId="11" fillId="32" borderId="35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39" xfId="0" applyFont="1" applyFill="1" applyBorder="1" applyAlignment="1">
      <alignment/>
    </xf>
    <xf numFmtId="0" fontId="11" fillId="32" borderId="28" xfId="0" applyFont="1" applyFill="1" applyBorder="1" applyAlignment="1">
      <alignment horizontal="center"/>
    </xf>
    <xf numFmtId="6" fontId="11" fillId="32" borderId="28" xfId="0" applyNumberFormat="1" applyFont="1" applyFill="1" applyBorder="1" applyAlignment="1" quotePrefix="1">
      <alignment horizontal="right"/>
    </xf>
    <xf numFmtId="6" fontId="11" fillId="32" borderId="35" xfId="0" applyNumberFormat="1" applyFont="1" applyFill="1" applyBorder="1" applyAlignment="1" quotePrefix="1">
      <alignment horizontal="right"/>
    </xf>
    <xf numFmtId="8" fontId="11" fillId="32" borderId="28" xfId="0" applyNumberFormat="1" applyFont="1" applyFill="1" applyBorder="1" applyAlignment="1" quotePrefix="1">
      <alignment horizontal="center"/>
    </xf>
    <xf numFmtId="16" fontId="11" fillId="32" borderId="10" xfId="0" applyNumberFormat="1" applyFont="1" applyFill="1" applyBorder="1" applyAlignment="1" quotePrefix="1">
      <alignment horizontal="center"/>
    </xf>
    <xf numFmtId="16" fontId="11" fillId="32" borderId="30" xfId="0" applyNumberFormat="1" applyFont="1" applyFill="1" applyBorder="1" applyAlignment="1">
      <alignment horizontal="center"/>
    </xf>
    <xf numFmtId="6" fontId="0" fillId="0" borderId="23" xfId="0" applyNumberFormat="1" applyFont="1" applyFill="1" applyBorder="1" applyAlignment="1" quotePrefix="1">
      <alignment horizontal="center"/>
    </xf>
    <xf numFmtId="0" fontId="11" fillId="0" borderId="24" xfId="0" applyFont="1" applyBorder="1" applyAlignment="1">
      <alignment horizontal="center"/>
    </xf>
    <xf numFmtId="17" fontId="0" fillId="0" borderId="37" xfId="0" applyNumberFormat="1" applyFont="1" applyFill="1" applyBorder="1" applyAlignment="1" quotePrefix="1">
      <alignment horizontal="center"/>
    </xf>
    <xf numFmtId="0" fontId="0" fillId="32" borderId="33" xfId="0" applyNumberFormat="1" applyFont="1" applyFill="1" applyBorder="1" applyAlignment="1" quotePrefix="1">
      <alignment horizontal="center"/>
    </xf>
    <xf numFmtId="0" fontId="2" fillId="0" borderId="37" xfId="0" applyFont="1" applyBorder="1" applyAlignment="1">
      <alignment horizontal="center"/>
    </xf>
    <xf numFmtId="17" fontId="11" fillId="0" borderId="27" xfId="0" applyNumberFormat="1" applyFont="1" applyBorder="1" applyAlignment="1" quotePrefix="1">
      <alignment horizontal="center"/>
    </xf>
    <xf numFmtId="0" fontId="11" fillId="0" borderId="31" xfId="0" applyFont="1" applyBorder="1" applyAlignment="1" quotePrefix="1">
      <alignment horizontal="center"/>
    </xf>
    <xf numFmtId="0" fontId="11" fillId="0" borderId="27" xfId="0" applyFont="1" applyBorder="1" applyAlignment="1">
      <alignment/>
    </xf>
    <xf numFmtId="8" fontId="11" fillId="0" borderId="33" xfId="0" applyNumberFormat="1" applyFont="1" applyBorder="1" applyAlignment="1" quotePrefix="1">
      <alignment horizontal="center"/>
    </xf>
    <xf numFmtId="6" fontId="11" fillId="0" borderId="31" xfId="0" applyNumberFormat="1" applyFont="1" applyBorder="1" applyAlignment="1" quotePrefix="1">
      <alignment horizontal="right"/>
    </xf>
    <xf numFmtId="6" fontId="11" fillId="0" borderId="27" xfId="0" applyNumberFormat="1" applyFont="1" applyBorder="1" applyAlignment="1" quotePrefix="1">
      <alignment horizontal="right"/>
    </xf>
    <xf numFmtId="0" fontId="11" fillId="32" borderId="14" xfId="0" applyFont="1" applyFill="1" applyBorder="1" applyAlignment="1" quotePrefix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6" fontId="11" fillId="32" borderId="16" xfId="0" applyNumberFormat="1" applyFont="1" applyFill="1" applyBorder="1" applyAlignment="1" quotePrefix="1">
      <alignment horizontal="right"/>
    </xf>
    <xf numFmtId="0" fontId="11" fillId="32" borderId="16" xfId="0" applyFont="1" applyFill="1" applyBorder="1" applyAlignment="1" quotePrefix="1">
      <alignment horizontal="center"/>
    </xf>
    <xf numFmtId="0" fontId="11" fillId="32" borderId="39" xfId="0" applyFont="1" applyFill="1" applyBorder="1" applyAlignment="1" quotePrefix="1">
      <alignment horizontal="center"/>
    </xf>
    <xf numFmtId="6" fontId="0" fillId="33" borderId="39" xfId="0" applyNumberFormat="1" applyFont="1" applyFill="1" applyBorder="1" applyAlignment="1">
      <alignment horizontal="right"/>
    </xf>
    <xf numFmtId="16" fontId="11" fillId="32" borderId="14" xfId="0" applyNumberFormat="1" applyFont="1" applyFill="1" applyBorder="1" applyAlignment="1">
      <alignment horizontal="center"/>
    </xf>
    <xf numFmtId="14" fontId="20" fillId="0" borderId="26" xfId="0" applyNumberFormat="1" applyFont="1" applyBorder="1" applyAlignment="1" quotePrefix="1">
      <alignment horizontal="center"/>
    </xf>
    <xf numFmtId="16" fontId="11" fillId="32" borderId="39" xfId="0" applyNumberFormat="1" applyFont="1" applyFill="1" applyBorder="1" applyAlignment="1" quotePrefix="1">
      <alignment horizontal="center"/>
    </xf>
    <xf numFmtId="16" fontId="11" fillId="32" borderId="28" xfId="0" applyNumberFormat="1" applyFont="1" applyFill="1" applyBorder="1" applyAlignment="1">
      <alignment horizontal="center"/>
    </xf>
    <xf numFmtId="17" fontId="0" fillId="0" borderId="39" xfId="0" applyNumberFormat="1" applyFont="1" applyFill="1" applyBorder="1" applyAlignment="1" quotePrefix="1">
      <alignment horizontal="center"/>
    </xf>
    <xf numFmtId="0" fontId="0" fillId="0" borderId="28" xfId="0" applyFont="1" applyFill="1" applyBorder="1" applyAlignment="1" quotePrefix="1">
      <alignment horizontal="center"/>
    </xf>
    <xf numFmtId="16" fontId="55" fillId="0" borderId="25" xfId="0" applyNumberFormat="1" applyFont="1" applyBorder="1" applyAlignment="1" quotePrefix="1">
      <alignment horizontal="center"/>
    </xf>
    <xf numFmtId="0" fontId="55" fillId="0" borderId="40" xfId="0" applyFont="1" applyBorder="1" applyAlignment="1">
      <alignment horizontal="center"/>
    </xf>
    <xf numFmtId="16" fontId="55" fillId="0" borderId="28" xfId="0" applyNumberFormat="1" applyFont="1" applyBorder="1" applyAlignment="1" quotePrefix="1">
      <alignment horizontal="center"/>
    </xf>
    <xf numFmtId="0" fontId="55" fillId="0" borderId="35" xfId="0" applyFont="1" applyBorder="1" applyAlignment="1">
      <alignment horizontal="center"/>
    </xf>
    <xf numFmtId="16" fontId="2" fillId="0" borderId="19" xfId="0" applyNumberFormat="1" applyFont="1" applyBorder="1" applyAlignment="1" quotePrefix="1">
      <alignment horizontal="center"/>
    </xf>
    <xf numFmtId="0" fontId="2" fillId="0" borderId="36" xfId="0" applyFont="1" applyFill="1" applyBorder="1" applyAlignment="1" quotePrefix="1">
      <alignment horizontal="center"/>
    </xf>
    <xf numFmtId="16" fontId="2" fillId="0" borderId="36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9"/>
  <sheetViews>
    <sheetView tabSelected="1" zoomScalePageLayoutView="0" workbookViewId="0" topLeftCell="B1">
      <selection activeCell="O5" sqref="O5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71093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95" customWidth="1"/>
    <col min="16" max="16" width="11.7109375" style="95" customWidth="1"/>
    <col min="17" max="17" width="14.7109375" style="0" customWidth="1"/>
  </cols>
  <sheetData>
    <row r="1" spans="1:17" ht="20.25">
      <c r="A1" s="1" t="s">
        <v>73</v>
      </c>
      <c r="B1" s="2"/>
      <c r="C1" s="2"/>
      <c r="D1" s="2"/>
      <c r="E1" s="2"/>
      <c r="F1" s="3"/>
      <c r="G1" s="3"/>
      <c r="H1" s="75"/>
      <c r="I1" s="3"/>
      <c r="J1" s="3"/>
      <c r="K1" s="3"/>
      <c r="M1" s="4"/>
      <c r="N1" s="3" t="s">
        <v>85</v>
      </c>
      <c r="O1" s="207" t="s">
        <v>88</v>
      </c>
      <c r="P1" s="96"/>
      <c r="Q1" s="207" t="s">
        <v>87</v>
      </c>
    </row>
    <row r="2" spans="1:16" ht="18">
      <c r="A2" s="117" t="s">
        <v>213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95" t="s">
        <v>112</v>
      </c>
    </row>
    <row r="3" spans="1:16" ht="18">
      <c r="A3" s="351" t="s">
        <v>214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208" t="s">
        <v>89</v>
      </c>
      <c r="P3" s="208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116"/>
      <c r="N4" s="3" t="s">
        <v>86</v>
      </c>
      <c r="O4" s="206" t="s">
        <v>90</v>
      </c>
    </row>
    <row r="5" spans="1:15" ht="12.75">
      <c r="A5" s="5"/>
      <c r="B5" s="2"/>
      <c r="C5" s="2"/>
      <c r="D5" s="2"/>
      <c r="E5" s="2"/>
      <c r="F5" s="3"/>
      <c r="G5" s="3"/>
      <c r="H5" s="4"/>
      <c r="I5" s="3"/>
      <c r="J5" s="3"/>
      <c r="K5" s="3"/>
      <c r="M5" s="4"/>
      <c r="N5" s="3"/>
      <c r="O5" s="321" t="s">
        <v>349</v>
      </c>
    </row>
    <row r="6" spans="1:14" ht="8.25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6" s="157" customFormat="1" ht="15">
      <c r="A7" s="157" t="s">
        <v>71</v>
      </c>
      <c r="B7" s="158"/>
      <c r="C7" s="158"/>
      <c r="D7" s="158"/>
      <c r="E7" s="158"/>
      <c r="F7" s="158"/>
      <c r="G7" s="158"/>
      <c r="H7" s="4"/>
      <c r="I7" s="158"/>
      <c r="J7" s="158"/>
      <c r="K7" s="158"/>
      <c r="M7" s="159"/>
      <c r="N7" s="158"/>
      <c r="O7" s="160"/>
      <c r="P7" s="160"/>
    </row>
    <row r="8" spans="1:16" s="157" customFormat="1" ht="15">
      <c r="A8" s="157" t="s">
        <v>72</v>
      </c>
      <c r="B8" s="158"/>
      <c r="C8" s="158"/>
      <c r="D8" s="158"/>
      <c r="E8" s="158"/>
      <c r="F8" s="158"/>
      <c r="G8" s="161"/>
      <c r="H8" s="159"/>
      <c r="I8" s="161"/>
      <c r="J8" s="161"/>
      <c r="K8" s="161"/>
      <c r="L8" s="163"/>
      <c r="M8" s="162"/>
      <c r="N8" s="161"/>
      <c r="O8" s="160"/>
      <c r="P8" s="160"/>
    </row>
    <row r="9" spans="1:16" s="166" customFormat="1" ht="12.75" customHeight="1">
      <c r="A9" s="157" t="s">
        <v>103</v>
      </c>
      <c r="B9" s="158"/>
      <c r="C9" s="158"/>
      <c r="D9" s="158"/>
      <c r="E9" s="158"/>
      <c r="F9" s="164"/>
      <c r="G9" s="164"/>
      <c r="H9" s="162"/>
      <c r="I9" s="164"/>
      <c r="J9" s="164"/>
      <c r="K9" s="164"/>
      <c r="M9" s="165"/>
      <c r="N9" s="164"/>
      <c r="O9" s="167"/>
      <c r="P9" s="167"/>
    </row>
    <row r="10" spans="1:14" ht="7.5" customHeight="1">
      <c r="A10" s="118"/>
      <c r="B10" s="2"/>
      <c r="C10" s="2"/>
      <c r="D10" s="2"/>
      <c r="E10" s="2"/>
      <c r="F10" s="3"/>
      <c r="G10" s="3"/>
      <c r="H10" s="165"/>
      <c r="I10" s="3"/>
      <c r="J10" s="3"/>
      <c r="K10" s="3"/>
      <c r="M10" s="4"/>
      <c r="N10" s="3"/>
    </row>
    <row r="11" spans="1:16" s="17" customFormat="1" ht="13.5" customHeight="1">
      <c r="A11" s="17" t="s">
        <v>162</v>
      </c>
      <c r="B11" s="2"/>
      <c r="C11" s="2"/>
      <c r="D11" s="2"/>
      <c r="E11" s="2"/>
      <c r="F11" s="168"/>
      <c r="G11" s="168"/>
      <c r="H11" s="4"/>
      <c r="I11" s="168"/>
      <c r="J11" s="168"/>
      <c r="K11" s="168"/>
      <c r="M11" s="20"/>
      <c r="N11" s="168"/>
      <c r="O11" s="169"/>
      <c r="P11" s="169"/>
    </row>
    <row r="12" spans="1:16" s="17" customFormat="1" ht="12.75">
      <c r="A12" s="17" t="s">
        <v>215</v>
      </c>
      <c r="B12" s="2"/>
      <c r="C12" s="2"/>
      <c r="D12" s="2"/>
      <c r="E12" s="2"/>
      <c r="F12" s="168"/>
      <c r="G12" s="168"/>
      <c r="H12" s="20"/>
      <c r="I12" s="168"/>
      <c r="J12" s="168"/>
      <c r="K12" s="168"/>
      <c r="M12" s="20"/>
      <c r="N12" s="168"/>
      <c r="O12" s="169"/>
      <c r="P12" s="169"/>
    </row>
    <row r="13" spans="1:17" s="17" customFormat="1" ht="12.75" customHeight="1">
      <c r="A13" s="17" t="s">
        <v>105</v>
      </c>
      <c r="B13" s="2"/>
      <c r="C13" s="2"/>
      <c r="D13" s="2"/>
      <c r="E13" s="2"/>
      <c r="F13" s="168"/>
      <c r="G13" s="20"/>
      <c r="H13" s="20"/>
      <c r="I13" s="20"/>
      <c r="J13" s="20"/>
      <c r="K13" s="20"/>
      <c r="L13" s="19"/>
      <c r="M13" s="20"/>
      <c r="N13" s="168"/>
      <c r="O13" s="169"/>
      <c r="P13" s="200"/>
      <c r="Q13" s="19"/>
    </row>
    <row r="14" spans="1:19" ht="6.75" customHeight="1">
      <c r="A14" s="115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153"/>
      <c r="N14" s="9"/>
      <c r="O14" s="97"/>
      <c r="P14" s="97"/>
      <c r="Q14" s="6"/>
      <c r="R14" s="6"/>
      <c r="S14" s="6"/>
    </row>
    <row r="15" spans="1:19" ht="14.25" customHeight="1">
      <c r="A15" s="6"/>
      <c r="B15" s="6"/>
      <c r="C15" s="6"/>
      <c r="D15" s="6"/>
      <c r="E15" s="6"/>
      <c r="F15" s="11"/>
      <c r="G15" s="6"/>
      <c r="H15" s="12"/>
      <c r="I15" s="13"/>
      <c r="J15" s="14"/>
      <c r="K15" s="15" t="s">
        <v>0</v>
      </c>
      <c r="L15" s="16"/>
      <c r="M15" s="170"/>
      <c r="N15" s="129"/>
      <c r="P15" s="97"/>
      <c r="Q15" s="6"/>
      <c r="R15" s="6"/>
      <c r="S15" s="6"/>
    </row>
    <row r="16" spans="1:19" ht="14.25" customHeight="1">
      <c r="A16" s="6"/>
      <c r="B16" s="6"/>
      <c r="C16" s="6"/>
      <c r="D16" s="154"/>
      <c r="E16" s="155"/>
      <c r="F16" s="152"/>
      <c r="G16" s="155"/>
      <c r="H16" s="18"/>
      <c r="I16" s="19" t="s">
        <v>1</v>
      </c>
      <c r="J16" s="20"/>
      <c r="K16" s="20"/>
      <c r="L16" s="10"/>
      <c r="M16" s="21">
        <v>43</v>
      </c>
      <c r="N16" s="129"/>
      <c r="O16" s="97"/>
      <c r="P16" s="97"/>
      <c r="Q16" s="6"/>
      <c r="R16" s="6"/>
      <c r="S16" s="6"/>
    </row>
    <row r="17" spans="1:19" ht="15" customHeight="1">
      <c r="A17" s="6"/>
      <c r="B17" s="6"/>
      <c r="C17" s="6"/>
      <c r="D17" s="156"/>
      <c r="E17" s="156"/>
      <c r="F17" s="144"/>
      <c r="G17" s="156"/>
      <c r="H17" s="18"/>
      <c r="I17" s="19" t="s">
        <v>2</v>
      </c>
      <c r="J17" s="20"/>
      <c r="K17" s="20"/>
      <c r="L17" s="10"/>
      <c r="M17" s="21">
        <v>22</v>
      </c>
      <c r="N17" s="139"/>
      <c r="O17" s="97"/>
      <c r="P17" s="97"/>
      <c r="Q17" s="6"/>
      <c r="R17" s="6"/>
      <c r="S17" s="6"/>
    </row>
    <row r="18" spans="1:19" ht="15" customHeight="1">
      <c r="A18" s="6"/>
      <c r="B18" s="156"/>
      <c r="C18" s="156"/>
      <c r="D18" s="156"/>
      <c r="E18" s="156"/>
      <c r="F18" s="144"/>
      <c r="G18" s="156"/>
      <c r="H18" s="23"/>
      <c r="I18" s="24" t="s">
        <v>3</v>
      </c>
      <c r="J18" s="25"/>
      <c r="K18" s="25"/>
      <c r="L18" s="26"/>
      <c r="M18" s="27">
        <v>69</v>
      </c>
      <c r="N18" s="139"/>
      <c r="O18" s="97"/>
      <c r="P18" s="97"/>
      <c r="Q18" s="6"/>
      <c r="R18" s="6"/>
      <c r="S18" s="6"/>
    </row>
    <row r="19" spans="1:19" ht="6.75" customHeight="1" thickBot="1">
      <c r="A19" s="6"/>
      <c r="B19" s="6"/>
      <c r="C19" s="6"/>
      <c r="D19" s="6"/>
      <c r="E19" s="6"/>
      <c r="F19" s="17"/>
      <c r="G19" s="6"/>
      <c r="H19" s="10"/>
      <c r="I19" s="19"/>
      <c r="J19" s="20"/>
      <c r="K19" s="20"/>
      <c r="L19" s="10"/>
      <c r="M19" s="22"/>
      <c r="N19" s="22"/>
      <c r="O19" s="97"/>
      <c r="P19" s="97"/>
      <c r="Q19" s="6"/>
      <c r="R19" s="6"/>
      <c r="S19" s="6"/>
    </row>
    <row r="20" spans="1:19" ht="12.75">
      <c r="A20" s="32" t="s">
        <v>4</v>
      </c>
      <c r="B20" s="32" t="s">
        <v>5</v>
      </c>
      <c r="C20" s="29" t="s">
        <v>91</v>
      </c>
      <c r="D20" s="32" t="s">
        <v>68</v>
      </c>
      <c r="E20" s="29" t="s">
        <v>6</v>
      </c>
      <c r="F20" s="29" t="s">
        <v>6</v>
      </c>
      <c r="G20" s="32" t="s">
        <v>7</v>
      </c>
      <c r="H20" s="31" t="s">
        <v>8</v>
      </c>
      <c r="I20" s="29" t="s">
        <v>9</v>
      </c>
      <c r="J20" s="29" t="s">
        <v>10</v>
      </c>
      <c r="K20" s="29" t="s">
        <v>11</v>
      </c>
      <c r="L20" s="32" t="s">
        <v>12</v>
      </c>
      <c r="M20" s="29" t="s">
        <v>13</v>
      </c>
      <c r="N20" s="32" t="s">
        <v>14</v>
      </c>
      <c r="O20" s="32" t="s">
        <v>15</v>
      </c>
      <c r="P20" s="203" t="s">
        <v>16</v>
      </c>
      <c r="Q20" s="32" t="s">
        <v>17</v>
      </c>
      <c r="R20" s="2"/>
      <c r="S20" s="2"/>
    </row>
    <row r="21" spans="1:19" ht="13.5" thickBot="1">
      <c r="A21" s="66"/>
      <c r="B21" s="34"/>
      <c r="C21" s="34"/>
      <c r="D21" s="35" t="s">
        <v>49</v>
      </c>
      <c r="E21" s="34" t="s">
        <v>18</v>
      </c>
      <c r="F21" s="28" t="s">
        <v>19</v>
      </c>
      <c r="G21" s="34"/>
      <c r="H21" s="28" t="s">
        <v>20</v>
      </c>
      <c r="I21" s="34"/>
      <c r="J21" s="36"/>
      <c r="K21" s="28"/>
      <c r="L21" s="34"/>
      <c r="M21" s="28" t="s">
        <v>21</v>
      </c>
      <c r="N21" s="34" t="s">
        <v>22</v>
      </c>
      <c r="O21" s="34" t="s">
        <v>22</v>
      </c>
      <c r="P21" s="28"/>
      <c r="Q21" s="34" t="s">
        <v>21</v>
      </c>
      <c r="R21" s="2"/>
      <c r="S21" s="2"/>
    </row>
    <row r="22" spans="1:19" ht="12.75">
      <c r="A22" s="111" t="s">
        <v>23</v>
      </c>
      <c r="B22" s="270" t="s">
        <v>19</v>
      </c>
      <c r="C22" s="38"/>
      <c r="D22" s="329"/>
      <c r="E22" s="38"/>
      <c r="F22" s="227"/>
      <c r="G22" s="299"/>
      <c r="H22" s="229"/>
      <c r="I22" s="38"/>
      <c r="J22" s="227"/>
      <c r="K22" s="38"/>
      <c r="L22" s="227"/>
      <c r="M22" s="38"/>
      <c r="N22" s="271"/>
      <c r="O22" s="38"/>
      <c r="P22" s="225"/>
      <c r="Q22" s="272"/>
      <c r="R22" s="2"/>
      <c r="S22" s="2"/>
    </row>
    <row r="23" spans="1:17" s="17" customFormat="1" ht="12.75">
      <c r="A23" s="42"/>
      <c r="B23" s="30" t="s">
        <v>24</v>
      </c>
      <c r="C23" s="129" t="s">
        <v>107</v>
      </c>
      <c r="D23" s="30">
        <v>1</v>
      </c>
      <c r="E23" s="218" t="s">
        <v>108</v>
      </c>
      <c r="F23" s="238"/>
      <c r="G23" s="138">
        <v>4</v>
      </c>
      <c r="H23" s="139" t="s">
        <v>45</v>
      </c>
      <c r="I23" s="128">
        <v>2</v>
      </c>
      <c r="J23" s="129" t="s">
        <v>27</v>
      </c>
      <c r="K23" s="221" t="s">
        <v>28</v>
      </c>
      <c r="L23" s="129">
        <v>2</v>
      </c>
      <c r="M23" s="138">
        <v>4548</v>
      </c>
      <c r="N23" s="205">
        <v>2099000</v>
      </c>
      <c r="O23" s="211">
        <v>1699000</v>
      </c>
      <c r="P23" s="135"/>
      <c r="Q23" s="220">
        <f>SUM(O23/M23)</f>
        <v>373.570800351803</v>
      </c>
    </row>
    <row r="24" spans="1:17" ht="12.75">
      <c r="A24" s="268"/>
      <c r="B24" s="47" t="s">
        <v>25</v>
      </c>
      <c r="C24" s="300"/>
      <c r="D24" s="248"/>
      <c r="E24" s="50"/>
      <c r="F24" s="51"/>
      <c r="G24" s="25"/>
      <c r="H24" s="88"/>
      <c r="I24" s="49"/>
      <c r="J24" s="25"/>
      <c r="K24" s="51"/>
      <c r="L24" s="25"/>
      <c r="M24" s="88"/>
      <c r="N24" s="151"/>
      <c r="O24" s="125"/>
      <c r="P24" s="91"/>
      <c r="Q24" s="59"/>
    </row>
    <row r="25" spans="1:17" s="17" customFormat="1" ht="13.5" thickBot="1">
      <c r="A25" s="54"/>
      <c r="B25" s="55" t="s">
        <v>26</v>
      </c>
      <c r="C25" s="333"/>
      <c r="D25" s="55"/>
      <c r="E25" s="334"/>
      <c r="F25" s="335"/>
      <c r="G25" s="302"/>
      <c r="H25" s="301"/>
      <c r="I25" s="302"/>
      <c r="J25" s="301"/>
      <c r="K25" s="303"/>
      <c r="L25" s="247"/>
      <c r="M25" s="302"/>
      <c r="N25" s="241"/>
      <c r="O25" s="365"/>
      <c r="P25" s="305"/>
      <c r="Q25" s="307"/>
    </row>
    <row r="26" spans="1:17" s="17" customFormat="1" ht="12.75">
      <c r="A26" s="37" t="s">
        <v>29</v>
      </c>
      <c r="B26" s="39" t="s">
        <v>19</v>
      </c>
      <c r="C26" s="502" t="s">
        <v>191</v>
      </c>
      <c r="D26" s="71">
        <v>4</v>
      </c>
      <c r="E26" s="598" t="s">
        <v>192</v>
      </c>
      <c r="F26" s="596" t="s">
        <v>117</v>
      </c>
      <c r="G26" s="419">
        <v>4</v>
      </c>
      <c r="H26" s="209">
        <v>4</v>
      </c>
      <c r="I26" s="420">
        <v>1</v>
      </c>
      <c r="J26" s="209" t="s">
        <v>27</v>
      </c>
      <c r="K26" s="421" t="s">
        <v>31</v>
      </c>
      <c r="L26" s="328">
        <v>2</v>
      </c>
      <c r="M26" s="420">
        <v>3424</v>
      </c>
      <c r="N26" s="348">
        <v>725000</v>
      </c>
      <c r="O26" s="423"/>
      <c r="P26" s="597">
        <v>525000</v>
      </c>
      <c r="Q26" s="599">
        <f>SUM(P26/M26)</f>
        <v>153.32943925233644</v>
      </c>
    </row>
    <row r="27" spans="1:17" s="17" customFormat="1" ht="12.75">
      <c r="A27" s="37"/>
      <c r="B27" s="39"/>
      <c r="C27" s="41" t="s">
        <v>138</v>
      </c>
      <c r="D27" s="67"/>
      <c r="E27" s="594" t="s">
        <v>139</v>
      </c>
      <c r="F27" s="575" t="s">
        <v>30</v>
      </c>
      <c r="G27" s="249">
        <v>4</v>
      </c>
      <c r="H27" s="553" t="s">
        <v>92</v>
      </c>
      <c r="I27" s="249">
        <v>2</v>
      </c>
      <c r="J27" s="554" t="s">
        <v>27</v>
      </c>
      <c r="K27" s="212" t="s">
        <v>28</v>
      </c>
      <c r="L27" s="554">
        <v>2</v>
      </c>
      <c r="M27" s="214">
        <v>3921</v>
      </c>
      <c r="N27" s="295">
        <v>1149900</v>
      </c>
      <c r="O27" s="332"/>
      <c r="P27" s="555">
        <v>975000</v>
      </c>
      <c r="Q27" s="576">
        <f>SUM(P27/M27)</f>
        <v>248.6610558530987</v>
      </c>
    </row>
    <row r="28" spans="1:17" s="17" customFormat="1" ht="12.75">
      <c r="A28" s="37"/>
      <c r="B28" s="39"/>
      <c r="C28" s="41" t="s">
        <v>158</v>
      </c>
      <c r="D28" s="20"/>
      <c r="E28" s="529" t="s">
        <v>159</v>
      </c>
      <c r="F28" s="528" t="s">
        <v>117</v>
      </c>
      <c r="G28" s="551" t="s">
        <v>122</v>
      </c>
      <c r="H28" s="330" t="s">
        <v>142</v>
      </c>
      <c r="I28" s="328">
        <v>2</v>
      </c>
      <c r="J28" s="425" t="s">
        <v>27</v>
      </c>
      <c r="K28" s="308" t="s">
        <v>28</v>
      </c>
      <c r="L28" s="425">
        <v>3</v>
      </c>
      <c r="M28" s="209">
        <v>4418</v>
      </c>
      <c r="N28" s="352">
        <v>1489000</v>
      </c>
      <c r="O28" s="348"/>
      <c r="P28" s="531">
        <v>1000000</v>
      </c>
      <c r="Q28" s="499">
        <f>SUM(P28/M28)</f>
        <v>226.34676324128566</v>
      </c>
    </row>
    <row r="29" spans="1:17" s="17" customFormat="1" ht="12.75">
      <c r="A29" s="37"/>
      <c r="B29" s="57"/>
      <c r="C29" s="49" t="s">
        <v>140</v>
      </c>
      <c r="D29" s="61"/>
      <c r="E29" s="574" t="s">
        <v>141</v>
      </c>
      <c r="F29" s="575" t="s">
        <v>35</v>
      </c>
      <c r="G29" s="249">
        <v>5</v>
      </c>
      <c r="H29" s="553" t="s">
        <v>142</v>
      </c>
      <c r="I29" s="249">
        <v>2</v>
      </c>
      <c r="J29" s="554" t="s">
        <v>27</v>
      </c>
      <c r="K29" s="212" t="s">
        <v>28</v>
      </c>
      <c r="L29" s="323">
        <v>3</v>
      </c>
      <c r="M29" s="214">
        <v>4529</v>
      </c>
      <c r="N29" s="295">
        <v>1395000</v>
      </c>
      <c r="O29" s="332"/>
      <c r="P29" s="555">
        <v>1325000</v>
      </c>
      <c r="Q29" s="576">
        <f>SUM(P29/M29)</f>
        <v>292.5590638109958</v>
      </c>
    </row>
    <row r="30" spans="1:17" s="245" customFormat="1" ht="12.75">
      <c r="A30" s="269"/>
      <c r="B30" s="243" t="s">
        <v>24</v>
      </c>
      <c r="C30" s="251" t="s">
        <v>193</v>
      </c>
      <c r="D30" s="624">
        <v>1</v>
      </c>
      <c r="E30" s="237" t="s">
        <v>275</v>
      </c>
      <c r="F30" s="405"/>
      <c r="G30" s="236">
        <v>4</v>
      </c>
      <c r="H30" s="339" t="s">
        <v>45</v>
      </c>
      <c r="I30" s="237">
        <v>2</v>
      </c>
      <c r="J30" s="228" t="s">
        <v>27</v>
      </c>
      <c r="K30" s="253" t="s">
        <v>31</v>
      </c>
      <c r="L30" s="339">
        <v>2</v>
      </c>
      <c r="M30" s="236">
        <v>3932</v>
      </c>
      <c r="N30" s="573">
        <v>1149000</v>
      </c>
      <c r="O30" s="246">
        <v>1149000</v>
      </c>
      <c r="P30" s="340"/>
      <c r="Q30" s="244">
        <f>SUM(O30/M30)</f>
        <v>292.2177009155646</v>
      </c>
    </row>
    <row r="31" spans="1:50" ht="12.75" customHeight="1">
      <c r="A31" s="268"/>
      <c r="B31" s="47" t="s">
        <v>25</v>
      </c>
      <c r="C31" s="47"/>
      <c r="D31" s="250"/>
      <c r="E31" s="50"/>
      <c r="F31" s="58"/>
      <c r="G31" s="124"/>
      <c r="H31" s="88"/>
      <c r="I31" s="25"/>
      <c r="J31" s="49"/>
      <c r="K31" s="242"/>
      <c r="L31" s="88"/>
      <c r="M31" s="50"/>
      <c r="N31" s="125"/>
      <c r="O31" s="151"/>
      <c r="P31" s="99"/>
      <c r="Q31" s="150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17" s="17" customFormat="1" ht="13.5" thickBot="1">
      <c r="A32" s="110"/>
      <c r="B32" s="35" t="s">
        <v>26</v>
      </c>
      <c r="C32" s="398"/>
      <c r="D32" s="412"/>
      <c r="E32" s="457"/>
      <c r="F32" s="458"/>
      <c r="G32" s="175"/>
      <c r="H32" s="325"/>
      <c r="I32" s="175"/>
      <c r="J32" s="459"/>
      <c r="K32" s="460"/>
      <c r="L32" s="315"/>
      <c r="M32" s="175"/>
      <c r="N32" s="616"/>
      <c r="O32" s="241"/>
      <c r="P32" s="617"/>
      <c r="Q32" s="461"/>
    </row>
    <row r="33" spans="1:17" s="17" customFormat="1" ht="12.75">
      <c r="A33" s="37" t="s">
        <v>32</v>
      </c>
      <c r="B33" s="39" t="s">
        <v>19</v>
      </c>
      <c r="C33" s="613" t="s">
        <v>195</v>
      </c>
      <c r="D33" s="603">
        <v>3</v>
      </c>
      <c r="E33" s="598" t="s">
        <v>35</v>
      </c>
      <c r="F33" s="596" t="s">
        <v>194</v>
      </c>
      <c r="G33" s="419">
        <v>3</v>
      </c>
      <c r="H33" s="595" t="s">
        <v>95</v>
      </c>
      <c r="I33" s="420">
        <v>1</v>
      </c>
      <c r="J33" s="209" t="s">
        <v>27</v>
      </c>
      <c r="K33" s="421" t="s">
        <v>28</v>
      </c>
      <c r="L33" s="328">
        <v>2</v>
      </c>
      <c r="M33" s="420">
        <v>2831</v>
      </c>
      <c r="N33" s="348">
        <v>679000</v>
      </c>
      <c r="O33" s="352"/>
      <c r="P33" s="597">
        <v>630000</v>
      </c>
      <c r="Q33" s="599">
        <f>SUM(P33/M33)</f>
        <v>222.53620628753092</v>
      </c>
    </row>
    <row r="34" spans="1:17" ht="12.75">
      <c r="A34" s="37"/>
      <c r="B34" s="39"/>
      <c r="C34" s="128" t="s">
        <v>126</v>
      </c>
      <c r="D34" s="607"/>
      <c r="E34" s="601" t="s">
        <v>143</v>
      </c>
      <c r="F34" s="611" t="s">
        <v>33</v>
      </c>
      <c r="G34" s="231">
        <v>3</v>
      </c>
      <c r="H34" s="610" t="s">
        <v>95</v>
      </c>
      <c r="I34" s="231">
        <v>1</v>
      </c>
      <c r="J34" s="232" t="s">
        <v>27</v>
      </c>
      <c r="K34" s="615" t="s">
        <v>28</v>
      </c>
      <c r="L34" s="232">
        <v>2</v>
      </c>
      <c r="M34" s="230">
        <v>2831</v>
      </c>
      <c r="N34" s="612">
        <v>799000</v>
      </c>
      <c r="O34" s="605"/>
      <c r="P34" s="612">
        <v>725000</v>
      </c>
      <c r="Q34" s="618">
        <f>SUM(P34/M34)</f>
        <v>256.0932532673967</v>
      </c>
    </row>
    <row r="35" spans="1:17" ht="12.75">
      <c r="A35" s="37"/>
      <c r="B35" s="57"/>
      <c r="C35" s="127" t="s">
        <v>110</v>
      </c>
      <c r="D35" s="609"/>
      <c r="E35" s="601" t="s">
        <v>116</v>
      </c>
      <c r="F35" s="611" t="s">
        <v>194</v>
      </c>
      <c r="G35" s="231">
        <v>4</v>
      </c>
      <c r="H35" s="610" t="s">
        <v>92</v>
      </c>
      <c r="I35" s="231">
        <v>2</v>
      </c>
      <c r="J35" s="232" t="s">
        <v>40</v>
      </c>
      <c r="K35" s="615"/>
      <c r="L35" s="232">
        <v>2</v>
      </c>
      <c r="M35" s="230">
        <v>3404</v>
      </c>
      <c r="N35" s="612">
        <v>689000</v>
      </c>
      <c r="O35" s="605"/>
      <c r="P35" s="612">
        <v>629900</v>
      </c>
      <c r="Q35" s="618">
        <f>SUM(P35/M35)</f>
        <v>185.0470035252644</v>
      </c>
    </row>
    <row r="36" spans="1:17" s="245" customFormat="1" ht="12.75">
      <c r="A36" s="269"/>
      <c r="B36" s="243" t="s">
        <v>24</v>
      </c>
      <c r="C36" s="251"/>
      <c r="D36" s="228"/>
      <c r="E36" s="369"/>
      <c r="F36" s="601"/>
      <c r="G36" s="273"/>
      <c r="H36" s="231"/>
      <c r="I36" s="232"/>
      <c r="J36" s="230"/>
      <c r="K36" s="604"/>
      <c r="L36" s="231"/>
      <c r="M36" s="273"/>
      <c r="N36" s="605"/>
      <c r="O36" s="602"/>
      <c r="P36" s="233"/>
      <c r="Q36" s="606"/>
    </row>
    <row r="37" spans="1:17" s="17" customFormat="1" ht="12.75">
      <c r="A37" s="46"/>
      <c r="B37" s="47" t="s">
        <v>25</v>
      </c>
      <c r="C37" s="57"/>
      <c r="D37" s="47">
        <v>5</v>
      </c>
      <c r="E37" s="275" t="s">
        <v>276</v>
      </c>
      <c r="F37" s="276"/>
      <c r="G37" s="294" t="s">
        <v>51</v>
      </c>
      <c r="H37" s="277" t="s">
        <v>51</v>
      </c>
      <c r="I37" s="278">
        <v>1</v>
      </c>
      <c r="J37" s="278" t="s">
        <v>98</v>
      </c>
      <c r="K37" s="280"/>
      <c r="L37" s="278">
        <v>2</v>
      </c>
      <c r="M37" s="277" t="s">
        <v>277</v>
      </c>
      <c r="N37" s="281" t="s">
        <v>175</v>
      </c>
      <c r="O37" s="281" t="s">
        <v>278</v>
      </c>
      <c r="P37" s="282"/>
      <c r="Q37" s="283" t="s">
        <v>279</v>
      </c>
    </row>
    <row r="38" spans="1:18" ht="12.75" hidden="1">
      <c r="A38" s="46"/>
      <c r="B38" s="30"/>
      <c r="C38" s="39"/>
      <c r="D38" s="30"/>
      <c r="E38" s="40" t="s">
        <v>35</v>
      </c>
      <c r="F38" s="40" t="s">
        <v>35</v>
      </c>
      <c r="G38" s="30">
        <v>3</v>
      </c>
      <c r="H38" s="20">
        <v>3</v>
      </c>
      <c r="I38" s="41">
        <v>1</v>
      </c>
      <c r="J38" s="41" t="s">
        <v>27</v>
      </c>
      <c r="K38" s="19" t="s">
        <v>34</v>
      </c>
      <c r="L38" s="41">
        <v>2</v>
      </c>
      <c r="M38" s="70">
        <v>2859</v>
      </c>
      <c r="N38" s="98">
        <v>750000</v>
      </c>
      <c r="O38" s="90">
        <v>750000</v>
      </c>
      <c r="P38" s="120">
        <v>715000</v>
      </c>
      <c r="Q38" s="45">
        <f aca="true" t="shared" si="0" ref="Q38:Q43">SUM(O38/M38)</f>
        <v>262.3294858342078</v>
      </c>
      <c r="R38" s="60"/>
    </row>
    <row r="39" spans="1:18" ht="12.75" hidden="1">
      <c r="A39" s="46"/>
      <c r="B39" s="30"/>
      <c r="C39" s="39"/>
      <c r="D39" s="30"/>
      <c r="E39" s="48" t="s">
        <v>35</v>
      </c>
      <c r="F39" s="48" t="s">
        <v>35</v>
      </c>
      <c r="G39" s="49">
        <v>3</v>
      </c>
      <c r="H39" s="25">
        <v>3</v>
      </c>
      <c r="I39" s="49">
        <v>1</v>
      </c>
      <c r="J39" s="49" t="s">
        <v>27</v>
      </c>
      <c r="K39" s="24" t="s">
        <v>34</v>
      </c>
      <c r="L39" s="49">
        <v>2</v>
      </c>
      <c r="M39" s="61">
        <v>2859</v>
      </c>
      <c r="N39" s="99">
        <v>750000</v>
      </c>
      <c r="O39" s="91">
        <v>750000</v>
      </c>
      <c r="P39" s="181">
        <v>750000</v>
      </c>
      <c r="Q39" s="59">
        <f t="shared" si="0"/>
        <v>262.3294858342078</v>
      </c>
      <c r="R39" s="60"/>
    </row>
    <row r="40" spans="1:18" ht="12.75" hidden="1">
      <c r="A40" s="46"/>
      <c r="B40" s="30"/>
      <c r="C40" s="39"/>
      <c r="D40" s="30"/>
      <c r="E40" s="62" t="s">
        <v>36</v>
      </c>
      <c r="F40" s="62" t="s">
        <v>36</v>
      </c>
      <c r="G40" s="30">
        <v>4</v>
      </c>
      <c r="H40" s="20">
        <v>4</v>
      </c>
      <c r="I40" s="41">
        <v>2</v>
      </c>
      <c r="J40" s="41" t="s">
        <v>27</v>
      </c>
      <c r="K40" s="147"/>
      <c r="L40" s="20">
        <v>2</v>
      </c>
      <c r="M40" s="41">
        <v>3407</v>
      </c>
      <c r="N40" s="98">
        <v>729000</v>
      </c>
      <c r="O40" s="90">
        <v>729000</v>
      </c>
      <c r="P40" s="120">
        <v>729000</v>
      </c>
      <c r="Q40" s="45">
        <f t="shared" si="0"/>
        <v>213.97123569122394</v>
      </c>
      <c r="R40" s="60"/>
    </row>
    <row r="41" spans="1:18" ht="12.75" hidden="1">
      <c r="A41" s="46"/>
      <c r="B41" s="30"/>
      <c r="C41" s="30"/>
      <c r="D41" s="30"/>
      <c r="E41" s="40" t="s">
        <v>35</v>
      </c>
      <c r="F41" s="40" t="s">
        <v>35</v>
      </c>
      <c r="G41" s="41">
        <v>4</v>
      </c>
      <c r="H41" s="20">
        <v>4</v>
      </c>
      <c r="I41" s="41">
        <v>2</v>
      </c>
      <c r="J41" s="41" t="s">
        <v>27</v>
      </c>
      <c r="K41" s="147" t="s">
        <v>28</v>
      </c>
      <c r="L41" s="20">
        <v>2</v>
      </c>
      <c r="M41" s="41">
        <v>3407</v>
      </c>
      <c r="N41" s="98">
        <v>789000</v>
      </c>
      <c r="O41" s="90">
        <v>789000</v>
      </c>
      <c r="P41" s="120">
        <v>789000</v>
      </c>
      <c r="Q41" s="45">
        <f t="shared" si="0"/>
        <v>231.58203698268272</v>
      </c>
      <c r="R41" s="60"/>
    </row>
    <row r="42" spans="1:18" ht="12.75" hidden="1">
      <c r="A42" s="46"/>
      <c r="B42" s="30"/>
      <c r="C42" s="30"/>
      <c r="D42" s="30"/>
      <c r="E42" s="40" t="s">
        <v>30</v>
      </c>
      <c r="F42" s="40" t="s">
        <v>30</v>
      </c>
      <c r="G42" s="41">
        <v>4</v>
      </c>
      <c r="H42" s="20">
        <v>4</v>
      </c>
      <c r="I42" s="41">
        <v>2</v>
      </c>
      <c r="J42" s="41" t="s">
        <v>27</v>
      </c>
      <c r="K42" s="147" t="s">
        <v>34</v>
      </c>
      <c r="L42" s="20">
        <v>2</v>
      </c>
      <c r="M42" s="41">
        <v>3407</v>
      </c>
      <c r="N42" s="98">
        <v>824900</v>
      </c>
      <c r="O42" s="90">
        <v>824900</v>
      </c>
      <c r="P42" s="120">
        <v>824900</v>
      </c>
      <c r="Q42" s="45">
        <f t="shared" si="0"/>
        <v>242.1191664220722</v>
      </c>
      <c r="R42" s="60"/>
    </row>
    <row r="43" spans="1:17" ht="12.75" hidden="1">
      <c r="A43" s="42"/>
      <c r="B43" s="30"/>
      <c r="C43" s="30"/>
      <c r="D43" s="30"/>
      <c r="E43" s="62" t="s">
        <v>37</v>
      </c>
      <c r="F43" s="62" t="s">
        <v>37</v>
      </c>
      <c r="G43" s="41">
        <v>4</v>
      </c>
      <c r="H43" s="20">
        <v>4</v>
      </c>
      <c r="I43" s="41">
        <v>2</v>
      </c>
      <c r="J43" s="41" t="s">
        <v>27</v>
      </c>
      <c r="K43" s="147" t="s">
        <v>34</v>
      </c>
      <c r="L43" s="20">
        <v>2</v>
      </c>
      <c r="M43" s="41">
        <v>3407</v>
      </c>
      <c r="N43" s="98">
        <v>879000</v>
      </c>
      <c r="O43" s="90">
        <v>879000</v>
      </c>
      <c r="P43" s="120">
        <v>879000</v>
      </c>
      <c r="Q43" s="45">
        <f t="shared" si="0"/>
        <v>257.99823891987086</v>
      </c>
    </row>
    <row r="44" spans="1:17" ht="13.5" thickBot="1">
      <c r="A44" s="63"/>
      <c r="B44" s="34" t="s">
        <v>26</v>
      </c>
      <c r="C44" s="324"/>
      <c r="D44" s="324"/>
      <c r="E44" s="619"/>
      <c r="F44" s="620"/>
      <c r="G44" s="522"/>
      <c r="H44" s="523"/>
      <c r="I44" s="522"/>
      <c r="J44" s="524"/>
      <c r="K44" s="525"/>
      <c r="L44" s="524"/>
      <c r="M44" s="526"/>
      <c r="N44" s="527"/>
      <c r="O44" s="621"/>
      <c r="P44" s="527"/>
      <c r="Q44" s="622"/>
    </row>
    <row r="45" spans="1:17" s="17" customFormat="1" ht="12.75">
      <c r="A45" s="46" t="s">
        <v>38</v>
      </c>
      <c r="B45" s="71" t="s">
        <v>19</v>
      </c>
      <c r="C45" s="68" t="s">
        <v>196</v>
      </c>
      <c r="D45" s="39">
        <v>6</v>
      </c>
      <c r="E45" s="529" t="s">
        <v>197</v>
      </c>
      <c r="F45" s="528" t="s">
        <v>33</v>
      </c>
      <c r="G45" s="551">
        <v>3</v>
      </c>
      <c r="H45" s="330" t="s">
        <v>41</v>
      </c>
      <c r="I45" s="328">
        <v>2</v>
      </c>
      <c r="J45" s="425" t="s">
        <v>40</v>
      </c>
      <c r="K45" s="308"/>
      <c r="L45" s="425">
        <v>2</v>
      </c>
      <c r="M45" s="209">
        <v>2250</v>
      </c>
      <c r="N45" s="426">
        <v>379000</v>
      </c>
      <c r="O45" s="348"/>
      <c r="P45" s="426">
        <v>239900</v>
      </c>
      <c r="Q45" s="530">
        <f aca="true" t="shared" si="1" ref="Q45:Q50">SUM(P45/M45)</f>
        <v>106.62222222222222</v>
      </c>
    </row>
    <row r="46" spans="1:17" s="17" customFormat="1" ht="12.75">
      <c r="A46" s="42"/>
      <c r="B46" s="20"/>
      <c r="C46" s="68" t="s">
        <v>198</v>
      </c>
      <c r="D46" s="68"/>
      <c r="E46" s="529" t="s">
        <v>30</v>
      </c>
      <c r="F46" s="528" t="s">
        <v>194</v>
      </c>
      <c r="G46" s="328">
        <v>3</v>
      </c>
      <c r="H46" s="330" t="s">
        <v>111</v>
      </c>
      <c r="I46" s="328">
        <v>1</v>
      </c>
      <c r="J46" s="425" t="s">
        <v>40</v>
      </c>
      <c r="K46" s="308"/>
      <c r="L46" s="425">
        <v>2</v>
      </c>
      <c r="M46" s="209">
        <v>1918</v>
      </c>
      <c r="N46" s="426">
        <v>269900</v>
      </c>
      <c r="O46" s="348"/>
      <c r="P46" s="426">
        <v>253000</v>
      </c>
      <c r="Q46" s="530">
        <f t="shared" si="1"/>
        <v>131.9082377476538</v>
      </c>
    </row>
    <row r="47" spans="1:17" s="17" customFormat="1" ht="12.75">
      <c r="A47" s="42"/>
      <c r="B47" s="20"/>
      <c r="C47" s="182" t="s">
        <v>160</v>
      </c>
      <c r="D47" s="182"/>
      <c r="E47" s="614" t="s">
        <v>33</v>
      </c>
      <c r="F47" s="623" t="s">
        <v>117</v>
      </c>
      <c r="G47" s="236">
        <v>3</v>
      </c>
      <c r="H47" s="405" t="s">
        <v>41</v>
      </c>
      <c r="I47" s="236">
        <v>2</v>
      </c>
      <c r="J47" s="228" t="s">
        <v>40</v>
      </c>
      <c r="K47" s="406"/>
      <c r="L47" s="228">
        <v>2</v>
      </c>
      <c r="M47" s="237">
        <v>2374</v>
      </c>
      <c r="N47" s="340">
        <v>349900</v>
      </c>
      <c r="O47" s="246"/>
      <c r="P47" s="340">
        <v>262934</v>
      </c>
      <c r="Q47" s="608">
        <f t="shared" si="1"/>
        <v>110.75568660488626</v>
      </c>
    </row>
    <row r="48" spans="1:17" ht="12.75">
      <c r="A48" s="46"/>
      <c r="B48" s="71"/>
      <c r="C48" s="68" t="s">
        <v>144</v>
      </c>
      <c r="D48" s="629"/>
      <c r="E48" s="595" t="s">
        <v>116</v>
      </c>
      <c r="F48" s="528" t="s">
        <v>33</v>
      </c>
      <c r="G48" s="328">
        <v>3</v>
      </c>
      <c r="H48" s="330" t="s">
        <v>41</v>
      </c>
      <c r="I48" s="328">
        <v>2</v>
      </c>
      <c r="J48" s="425" t="s">
        <v>40</v>
      </c>
      <c r="K48" s="308"/>
      <c r="L48" s="425">
        <v>2</v>
      </c>
      <c r="M48" s="209">
        <v>2716</v>
      </c>
      <c r="N48" s="426">
        <v>399000</v>
      </c>
      <c r="O48" s="348"/>
      <c r="P48" s="426">
        <v>307000</v>
      </c>
      <c r="Q48" s="530">
        <f t="shared" si="1"/>
        <v>113.0338733431517</v>
      </c>
    </row>
    <row r="49" spans="1:18" ht="12.75">
      <c r="A49" s="37"/>
      <c r="B49" s="30"/>
      <c r="C49" s="129" t="s">
        <v>124</v>
      </c>
      <c r="D49" s="30"/>
      <c r="E49" s="627" t="s">
        <v>145</v>
      </c>
      <c r="F49" s="631" t="s">
        <v>30</v>
      </c>
      <c r="G49" s="433">
        <v>3</v>
      </c>
      <c r="H49" s="625" t="s">
        <v>41</v>
      </c>
      <c r="I49" s="314">
        <v>2</v>
      </c>
      <c r="J49" s="434" t="s">
        <v>27</v>
      </c>
      <c r="K49" s="628" t="s">
        <v>31</v>
      </c>
      <c r="L49" s="434">
        <v>2</v>
      </c>
      <c r="M49" s="433">
        <v>2716</v>
      </c>
      <c r="N49" s="626">
        <v>419000</v>
      </c>
      <c r="O49" s="408"/>
      <c r="P49" s="632">
        <v>380000</v>
      </c>
      <c r="Q49" s="409">
        <f t="shared" si="1"/>
        <v>139.91163475699557</v>
      </c>
      <c r="R49" s="60"/>
    </row>
    <row r="50" spans="1:18" s="17" customFormat="1" ht="12.75">
      <c r="A50" s="84"/>
      <c r="B50" s="49"/>
      <c r="C50" s="25" t="s">
        <v>199</v>
      </c>
      <c r="D50" s="49"/>
      <c r="E50" s="640" t="s">
        <v>33</v>
      </c>
      <c r="F50" s="284" t="s">
        <v>200</v>
      </c>
      <c r="G50" s="277">
        <v>3</v>
      </c>
      <c r="H50" s="278">
        <v>2</v>
      </c>
      <c r="I50" s="641">
        <v>1</v>
      </c>
      <c r="J50" s="279" t="s">
        <v>40</v>
      </c>
      <c r="K50" s="642" t="s">
        <v>31</v>
      </c>
      <c r="L50" s="279">
        <v>2</v>
      </c>
      <c r="M50" s="277">
        <v>1918</v>
      </c>
      <c r="N50" s="281">
        <v>424000</v>
      </c>
      <c r="O50" s="389"/>
      <c r="P50" s="282">
        <v>392000</v>
      </c>
      <c r="Q50" s="283">
        <f t="shared" si="1"/>
        <v>204.37956204379563</v>
      </c>
      <c r="R50" s="19"/>
    </row>
    <row r="51" spans="1:17" ht="12.75">
      <c r="A51" s="37"/>
      <c r="B51" s="30" t="s">
        <v>24</v>
      </c>
      <c r="C51" s="432" t="s">
        <v>123</v>
      </c>
      <c r="D51" s="71"/>
      <c r="E51" s="751" t="s">
        <v>145</v>
      </c>
      <c r="F51" s="752"/>
      <c r="G51" s="769">
        <v>2</v>
      </c>
      <c r="H51" s="743">
        <v>2</v>
      </c>
      <c r="I51" s="744">
        <v>1</v>
      </c>
      <c r="J51" s="745" t="s">
        <v>40</v>
      </c>
      <c r="K51" s="746"/>
      <c r="L51" s="747">
        <v>2</v>
      </c>
      <c r="M51" s="742">
        <v>1918</v>
      </c>
      <c r="N51" s="748">
        <v>324900</v>
      </c>
      <c r="O51" s="749">
        <v>274900</v>
      </c>
      <c r="P51" s="770"/>
      <c r="Q51" s="750">
        <f>SUM(O51/M51)</f>
        <v>143.32638164754954</v>
      </c>
    </row>
    <row r="52" spans="1:17" ht="12.75">
      <c r="A52" s="37"/>
      <c r="B52" s="30" t="s">
        <v>25</v>
      </c>
      <c r="C52" s="129" t="s">
        <v>280</v>
      </c>
      <c r="D52" s="39"/>
      <c r="E52" s="630" t="s">
        <v>200</v>
      </c>
      <c r="F52" s="631"/>
      <c r="G52" s="764">
        <v>3</v>
      </c>
      <c r="H52" s="286" t="s">
        <v>41</v>
      </c>
      <c r="I52" s="288">
        <v>2</v>
      </c>
      <c r="J52" s="765" t="s">
        <v>27</v>
      </c>
      <c r="K52" s="766"/>
      <c r="L52" s="288">
        <v>2</v>
      </c>
      <c r="M52" s="285">
        <v>2374</v>
      </c>
      <c r="N52" s="289">
        <v>279000</v>
      </c>
      <c r="O52" s="317">
        <v>279000</v>
      </c>
      <c r="P52" s="656"/>
      <c r="Q52" s="290">
        <f>SUM(O52/M52)</f>
        <v>117.52316764953665</v>
      </c>
    </row>
    <row r="53" spans="1:17" ht="12.75">
      <c r="A53" s="37"/>
      <c r="B53" s="30"/>
      <c r="C53" s="129" t="s">
        <v>281</v>
      </c>
      <c r="D53" s="630"/>
      <c r="E53" s="771" t="s">
        <v>194</v>
      </c>
      <c r="F53" s="286"/>
      <c r="G53" s="768">
        <v>4</v>
      </c>
      <c r="H53" s="286" t="s">
        <v>39</v>
      </c>
      <c r="I53" s="765">
        <v>2</v>
      </c>
      <c r="J53" s="287" t="s">
        <v>40</v>
      </c>
      <c r="K53" s="288"/>
      <c r="L53" s="285">
        <v>2</v>
      </c>
      <c r="M53" s="286">
        <v>2480</v>
      </c>
      <c r="N53" s="767">
        <v>299900</v>
      </c>
      <c r="O53" s="767">
        <v>299900</v>
      </c>
      <c r="P53" s="437"/>
      <c r="Q53" s="290">
        <f>SUM(O53/M53)</f>
        <v>120.9274193548387</v>
      </c>
    </row>
    <row r="54" spans="1:17" s="17" customFormat="1" ht="12.75">
      <c r="A54" s="42"/>
      <c r="B54" s="47"/>
      <c r="C54" s="52"/>
      <c r="D54" s="47">
        <v>7</v>
      </c>
      <c r="E54" s="275" t="s">
        <v>282</v>
      </c>
      <c r="F54" s="284"/>
      <c r="G54" s="277" t="s">
        <v>100</v>
      </c>
      <c r="H54" s="278" t="s">
        <v>133</v>
      </c>
      <c r="I54" s="277" t="s">
        <v>50</v>
      </c>
      <c r="J54" s="278" t="s">
        <v>98</v>
      </c>
      <c r="K54" s="280"/>
      <c r="L54" s="279">
        <v>2</v>
      </c>
      <c r="M54" s="277" t="s">
        <v>125</v>
      </c>
      <c r="N54" s="281" t="s">
        <v>283</v>
      </c>
      <c r="O54" s="281" t="s">
        <v>284</v>
      </c>
      <c r="P54" s="282"/>
      <c r="Q54" s="283" t="s">
        <v>285</v>
      </c>
    </row>
    <row r="55" spans="1:254" ht="12.75" hidden="1">
      <c r="A55" s="46"/>
      <c r="B55" s="47"/>
      <c r="C55" s="47"/>
      <c r="D55" s="47"/>
      <c r="E55" s="259"/>
      <c r="F55" s="190"/>
      <c r="G55" s="131">
        <v>3</v>
      </c>
      <c r="H55" s="261" t="s">
        <v>41</v>
      </c>
      <c r="I55" s="188">
        <v>2</v>
      </c>
      <c r="J55" s="187" t="s">
        <v>27</v>
      </c>
      <c r="K55" s="192"/>
      <c r="L55" s="188">
        <v>2</v>
      </c>
      <c r="M55" s="187" t="s">
        <v>52</v>
      </c>
      <c r="N55" s="191">
        <v>349000</v>
      </c>
      <c r="O55" s="191">
        <v>349000</v>
      </c>
      <c r="P55" s="191">
        <v>349990</v>
      </c>
      <c r="Q55" s="189">
        <v>135.92</v>
      </c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2"/>
      <c r="GF55" s="152"/>
      <c r="GG55" s="152"/>
      <c r="GH55" s="152"/>
      <c r="GI55" s="152"/>
      <c r="GJ55" s="152"/>
      <c r="GK55" s="152"/>
      <c r="GL55" s="152"/>
      <c r="GM55" s="152"/>
      <c r="GN55" s="152"/>
      <c r="GO55" s="152"/>
      <c r="GP55" s="152"/>
      <c r="GQ55" s="152"/>
      <c r="GR55" s="152"/>
      <c r="GS55" s="152"/>
      <c r="GT55" s="152"/>
      <c r="GU55" s="152"/>
      <c r="GV55" s="152"/>
      <c r="GW55" s="152"/>
      <c r="GX55" s="152"/>
      <c r="GY55" s="152"/>
      <c r="GZ55" s="152"/>
      <c r="HA55" s="152"/>
      <c r="HB55" s="152"/>
      <c r="HC55" s="152"/>
      <c r="HD55" s="152"/>
      <c r="HE55" s="152"/>
      <c r="HF55" s="152"/>
      <c r="HG55" s="152"/>
      <c r="HH55" s="152"/>
      <c r="HI55" s="152"/>
      <c r="HJ55" s="152"/>
      <c r="HK55" s="152"/>
      <c r="HL55" s="152"/>
      <c r="HM55" s="152"/>
      <c r="HN55" s="152"/>
      <c r="HO55" s="152"/>
      <c r="HP55" s="152"/>
      <c r="HQ55" s="152"/>
      <c r="HR55" s="152"/>
      <c r="HS55" s="152"/>
      <c r="HT55" s="152"/>
      <c r="HU55" s="152"/>
      <c r="HV55" s="152"/>
      <c r="HW55" s="152"/>
      <c r="HX55" s="152"/>
      <c r="HY55" s="152"/>
      <c r="HZ55" s="152"/>
      <c r="IA55" s="152"/>
      <c r="IB55" s="152"/>
      <c r="IC55" s="152"/>
      <c r="ID55" s="152"/>
      <c r="IE55" s="152"/>
      <c r="IF55" s="152"/>
      <c r="IG55" s="152"/>
      <c r="IH55" s="152"/>
      <c r="II55" s="152"/>
      <c r="IJ55" s="152"/>
      <c r="IK55" s="152"/>
      <c r="IL55" s="152"/>
      <c r="IM55" s="152"/>
      <c r="IN55" s="152"/>
      <c r="IO55" s="152"/>
      <c r="IP55" s="152"/>
      <c r="IQ55" s="152"/>
      <c r="IR55" s="152"/>
      <c r="IS55" s="152"/>
      <c r="IT55" s="152"/>
    </row>
    <row r="56" spans="1:254" ht="12.75" hidden="1">
      <c r="A56" s="46"/>
      <c r="B56" s="30"/>
      <c r="C56" s="67"/>
      <c r="D56" s="30"/>
      <c r="E56" s="129" t="s">
        <v>42</v>
      </c>
      <c r="F56" s="193" t="s">
        <v>35</v>
      </c>
      <c r="G56" s="185">
        <v>3</v>
      </c>
      <c r="H56" s="260" t="s">
        <v>39</v>
      </c>
      <c r="I56" s="185">
        <v>2</v>
      </c>
      <c r="J56" s="186" t="s">
        <v>40</v>
      </c>
      <c r="K56" s="194" t="s">
        <v>28</v>
      </c>
      <c r="L56" s="195">
        <v>2</v>
      </c>
      <c r="M56" s="195">
        <v>2450</v>
      </c>
      <c r="N56" s="196">
        <v>395000</v>
      </c>
      <c r="O56" s="196">
        <v>395000</v>
      </c>
      <c r="P56" s="196">
        <v>395000</v>
      </c>
      <c r="Q56" s="197">
        <f>SUM(O56/M56)</f>
        <v>161.22448979591837</v>
      </c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  <c r="FT56" s="152"/>
      <c r="FU56" s="152"/>
      <c r="FV56" s="152"/>
      <c r="FW56" s="152"/>
      <c r="FX56" s="152"/>
      <c r="FY56" s="152"/>
      <c r="FZ56" s="152"/>
      <c r="GA56" s="152"/>
      <c r="GB56" s="152"/>
      <c r="GC56" s="152"/>
      <c r="GD56" s="152"/>
      <c r="GE56" s="152"/>
      <c r="GF56" s="152"/>
      <c r="GG56" s="152"/>
      <c r="GH56" s="152"/>
      <c r="GI56" s="152"/>
      <c r="GJ56" s="152"/>
      <c r="GK56" s="152"/>
      <c r="GL56" s="152"/>
      <c r="GM56" s="152"/>
      <c r="GN56" s="152"/>
      <c r="GO56" s="152"/>
      <c r="GP56" s="152"/>
      <c r="GQ56" s="152"/>
      <c r="GR56" s="152"/>
      <c r="GS56" s="152"/>
      <c r="GT56" s="152"/>
      <c r="GU56" s="152"/>
      <c r="GV56" s="152"/>
      <c r="GW56" s="152"/>
      <c r="GX56" s="152"/>
      <c r="GY56" s="152"/>
      <c r="GZ56" s="152"/>
      <c r="HA56" s="152"/>
      <c r="HB56" s="152"/>
      <c r="HC56" s="152"/>
      <c r="HD56" s="152"/>
      <c r="HE56" s="152"/>
      <c r="HF56" s="152"/>
      <c r="HG56" s="152"/>
      <c r="HH56" s="152"/>
      <c r="HI56" s="152"/>
      <c r="HJ56" s="152"/>
      <c r="HK56" s="152"/>
      <c r="HL56" s="152"/>
      <c r="HM56" s="152"/>
      <c r="HN56" s="152"/>
      <c r="HO56" s="152"/>
      <c r="HP56" s="152"/>
      <c r="HQ56" s="152"/>
      <c r="HR56" s="152"/>
      <c r="HS56" s="152"/>
      <c r="HT56" s="152"/>
      <c r="HU56" s="152"/>
      <c r="HV56" s="152"/>
      <c r="HW56" s="152"/>
      <c r="HX56" s="152"/>
      <c r="HY56" s="152"/>
      <c r="HZ56" s="152"/>
      <c r="IA56" s="152"/>
      <c r="IB56" s="152"/>
      <c r="IC56" s="152"/>
      <c r="ID56" s="152"/>
      <c r="IE56" s="152"/>
      <c r="IF56" s="152"/>
      <c r="IG56" s="152"/>
      <c r="IH56" s="152"/>
      <c r="II56" s="152"/>
      <c r="IJ56" s="152"/>
      <c r="IK56" s="152"/>
      <c r="IL56" s="152"/>
      <c r="IM56" s="152"/>
      <c r="IN56" s="152"/>
      <c r="IO56" s="152"/>
      <c r="IP56" s="152"/>
      <c r="IQ56" s="152"/>
      <c r="IR56" s="152"/>
      <c r="IS56" s="152"/>
      <c r="IT56" s="152"/>
    </row>
    <row r="57" spans="1:17" s="17" customFormat="1" ht="13.5" thickBot="1">
      <c r="A57" s="63"/>
      <c r="B57" s="34" t="s">
        <v>26</v>
      </c>
      <c r="C57" s="33"/>
      <c r="D57" s="518">
        <v>2</v>
      </c>
      <c r="E57" s="506" t="s">
        <v>226</v>
      </c>
      <c r="F57" s="458"/>
      <c r="G57" s="175">
        <v>3</v>
      </c>
      <c r="H57" s="325" t="s">
        <v>165</v>
      </c>
      <c r="I57" s="175">
        <v>1</v>
      </c>
      <c r="J57" s="459" t="s">
        <v>40</v>
      </c>
      <c r="K57" s="460"/>
      <c r="L57" s="459">
        <v>2</v>
      </c>
      <c r="M57" s="175" t="s">
        <v>225</v>
      </c>
      <c r="N57" s="443" t="s">
        <v>227</v>
      </c>
      <c r="O57" s="443" t="s">
        <v>228</v>
      </c>
      <c r="P57" s="443"/>
      <c r="Q57" s="753" t="s">
        <v>229</v>
      </c>
    </row>
    <row r="58" spans="1:63" ht="13.5" customHeight="1">
      <c r="A58" s="267" t="s">
        <v>43</v>
      </c>
      <c r="B58" s="47" t="s">
        <v>19</v>
      </c>
      <c r="C58" s="25"/>
      <c r="D58" s="47"/>
      <c r="E58" s="80"/>
      <c r="F58" s="58"/>
      <c r="G58" s="89"/>
      <c r="H58" s="88"/>
      <c r="I58" s="25"/>
      <c r="J58" s="49"/>
      <c r="K58" s="24"/>
      <c r="L58" s="49"/>
      <c r="M58" s="25"/>
      <c r="N58" s="99"/>
      <c r="O58" s="91"/>
      <c r="P58" s="99"/>
      <c r="Q58" s="59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</row>
    <row r="59" spans="1:17" ht="12.75" hidden="1">
      <c r="A59" s="268"/>
      <c r="B59" s="47"/>
      <c r="C59" s="47"/>
      <c r="D59" s="219"/>
      <c r="E59" s="39" t="s">
        <v>46</v>
      </c>
      <c r="F59" s="62" t="s">
        <v>47</v>
      </c>
      <c r="G59" s="70">
        <v>5</v>
      </c>
      <c r="H59" s="77" t="s">
        <v>48</v>
      </c>
      <c r="I59" s="4">
        <v>2</v>
      </c>
      <c r="J59" s="76" t="s">
        <v>27</v>
      </c>
      <c r="K59" s="78" t="s">
        <v>34</v>
      </c>
      <c r="L59" s="78" t="s">
        <v>34</v>
      </c>
      <c r="M59" s="4">
        <v>3</v>
      </c>
      <c r="N59" s="76">
        <v>7048</v>
      </c>
      <c r="O59" s="101">
        <v>5950000</v>
      </c>
      <c r="P59" s="101">
        <v>5500000</v>
      </c>
      <c r="Q59" s="78"/>
    </row>
    <row r="60" spans="1:17" s="245" customFormat="1" ht="12.75">
      <c r="A60" s="269"/>
      <c r="B60" s="243" t="s">
        <v>24</v>
      </c>
      <c r="C60" s="251"/>
      <c r="D60" s="254"/>
      <c r="E60" s="237"/>
      <c r="F60" s="255"/>
      <c r="G60" s="236"/>
      <c r="H60" s="256"/>
      <c r="I60" s="237"/>
      <c r="J60" s="254"/>
      <c r="K60" s="253"/>
      <c r="L60" s="256"/>
      <c r="M60" s="236"/>
      <c r="N60" s="257"/>
      <c r="O60" s="246"/>
      <c r="P60" s="258"/>
      <c r="Q60" s="244"/>
    </row>
    <row r="61" spans="1:50" ht="12.75" customHeight="1">
      <c r="A61" s="268"/>
      <c r="B61" s="47" t="s">
        <v>25</v>
      </c>
      <c r="C61" s="47"/>
      <c r="D61" s="250"/>
      <c r="E61" s="50"/>
      <c r="F61" s="58"/>
      <c r="G61" s="124"/>
      <c r="H61" s="88"/>
      <c r="I61" s="25"/>
      <c r="J61" s="49"/>
      <c r="K61" s="242"/>
      <c r="L61" s="88"/>
      <c r="M61" s="50"/>
      <c r="N61" s="125"/>
      <c r="O61" s="151"/>
      <c r="P61" s="99"/>
      <c r="Q61" s="150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17" s="245" customFormat="1" ht="13.5" thickBot="1">
      <c r="A62" s="252"/>
      <c r="B62" s="239" t="s">
        <v>26</v>
      </c>
      <c r="C62" s="309"/>
      <c r="D62" s="239"/>
      <c r="E62" s="310"/>
      <c r="F62" s="306"/>
      <c r="G62" s="302"/>
      <c r="H62" s="247"/>
      <c r="I62" s="304"/>
      <c r="J62" s="301"/>
      <c r="K62" s="311"/>
      <c r="L62" s="247"/>
      <c r="M62" s="302"/>
      <c r="N62" s="241"/>
      <c r="O62" s="241"/>
      <c r="P62" s="305"/>
      <c r="Q62" s="349"/>
    </row>
    <row r="63" spans="1:17" s="245" customFormat="1" ht="12.75">
      <c r="A63" s="37" t="s">
        <v>53</v>
      </c>
      <c r="B63" s="643" t="s">
        <v>19</v>
      </c>
      <c r="C63" s="577" t="s">
        <v>161</v>
      </c>
      <c r="D63" s="578">
        <v>1</v>
      </c>
      <c r="E63" s="435" t="s">
        <v>113</v>
      </c>
      <c r="F63" s="639" t="s">
        <v>200</v>
      </c>
      <c r="G63" s="286">
        <v>4</v>
      </c>
      <c r="H63" s="285" t="s">
        <v>45</v>
      </c>
      <c r="I63" s="288">
        <v>2</v>
      </c>
      <c r="J63" s="287" t="s">
        <v>27</v>
      </c>
      <c r="K63" s="436"/>
      <c r="L63" s="287">
        <v>2.5</v>
      </c>
      <c r="M63" s="286">
        <v>3945</v>
      </c>
      <c r="N63" s="317">
        <v>1199000</v>
      </c>
      <c r="O63" s="289"/>
      <c r="P63" s="316">
        <v>885000</v>
      </c>
      <c r="Q63" s="437">
        <f>SUM(P63/M63)</f>
        <v>224.33460076045628</v>
      </c>
    </row>
    <row r="64" spans="1:17" ht="12.75">
      <c r="A64" s="46"/>
      <c r="B64" s="30" t="s">
        <v>24</v>
      </c>
      <c r="C64" s="432" t="s">
        <v>348</v>
      </c>
      <c r="D64" s="71"/>
      <c r="E64" s="773" t="s">
        <v>200</v>
      </c>
      <c r="F64" s="774"/>
      <c r="G64" s="769">
        <v>4</v>
      </c>
      <c r="H64" s="743" t="s">
        <v>54</v>
      </c>
      <c r="I64" s="744">
        <v>1</v>
      </c>
      <c r="J64" s="745" t="s">
        <v>27</v>
      </c>
      <c r="K64" s="746"/>
      <c r="L64" s="747">
        <v>2</v>
      </c>
      <c r="M64" s="742">
        <v>3446</v>
      </c>
      <c r="N64" s="748">
        <v>999000</v>
      </c>
      <c r="O64" s="749">
        <v>999000</v>
      </c>
      <c r="P64" s="770"/>
      <c r="Q64" s="750">
        <f>SUM(O64/M64)</f>
        <v>289.90133488102146</v>
      </c>
    </row>
    <row r="65" spans="1:17" ht="12.75">
      <c r="A65" s="268"/>
      <c r="B65" s="47" t="s">
        <v>25</v>
      </c>
      <c r="C65" s="184"/>
      <c r="D65" s="248" t="s">
        <v>95</v>
      </c>
      <c r="E65" s="467" t="s">
        <v>286</v>
      </c>
      <c r="F65" s="468"/>
      <c r="G65" s="249" t="s">
        <v>92</v>
      </c>
      <c r="H65" s="467" t="s">
        <v>115</v>
      </c>
      <c r="I65" s="323">
        <v>1</v>
      </c>
      <c r="J65" s="214" t="s">
        <v>27</v>
      </c>
      <c r="K65" s="468"/>
      <c r="L65" s="214">
        <v>2</v>
      </c>
      <c r="M65" s="323" t="s">
        <v>157</v>
      </c>
      <c r="N65" s="332" t="s">
        <v>287</v>
      </c>
      <c r="O65" s="332" t="s">
        <v>287</v>
      </c>
      <c r="P65" s="332"/>
      <c r="Q65" s="469" t="s">
        <v>288</v>
      </c>
    </row>
    <row r="66" spans="1:17" ht="12.75" hidden="1">
      <c r="A66" s="268"/>
      <c r="B66" s="30" t="s">
        <v>26</v>
      </c>
      <c r="C66" s="39"/>
      <c r="D66" s="30"/>
      <c r="E66" s="123" t="s">
        <v>47</v>
      </c>
      <c r="F66" s="20"/>
      <c r="G66" s="30">
        <v>4</v>
      </c>
      <c r="H66" s="75" t="s">
        <v>54</v>
      </c>
      <c r="I66" s="41">
        <v>1</v>
      </c>
      <c r="J66" s="20" t="s">
        <v>27</v>
      </c>
      <c r="K66" s="42"/>
      <c r="L66" s="20">
        <v>2</v>
      </c>
      <c r="M66" s="41">
        <v>3449</v>
      </c>
      <c r="N66" s="44">
        <v>795000</v>
      </c>
      <c r="O66" s="43">
        <v>675000</v>
      </c>
      <c r="P66" s="43"/>
      <c r="Q66" s="94">
        <f>SUM(O66/M66)</f>
        <v>195.70890113076254</v>
      </c>
    </row>
    <row r="67" spans="1:17" ht="12.75" hidden="1">
      <c r="A67" s="268"/>
      <c r="B67" s="30"/>
      <c r="C67" s="30"/>
      <c r="D67" s="30"/>
      <c r="E67" s="106" t="s">
        <v>55</v>
      </c>
      <c r="F67" s="41"/>
      <c r="G67" s="20">
        <v>4</v>
      </c>
      <c r="H67" s="105" t="s">
        <v>54</v>
      </c>
      <c r="I67" s="20">
        <v>1</v>
      </c>
      <c r="J67" s="41" t="s">
        <v>27</v>
      </c>
      <c r="K67" s="19"/>
      <c r="L67" s="41">
        <v>2</v>
      </c>
      <c r="M67" s="20">
        <v>3902</v>
      </c>
      <c r="N67" s="103">
        <v>850000</v>
      </c>
      <c r="O67" s="102">
        <v>850000</v>
      </c>
      <c r="P67" s="78"/>
      <c r="Q67" s="79">
        <f>SUM(O67/M67)</f>
        <v>217.8370066632496</v>
      </c>
    </row>
    <row r="68" spans="1:254" ht="13.5" thickBot="1">
      <c r="A68" s="54"/>
      <c r="B68" s="34" t="s">
        <v>26</v>
      </c>
      <c r="C68" s="398"/>
      <c r="D68" s="28"/>
      <c r="E68" s="644"/>
      <c r="F68" s="645"/>
      <c r="G68" s="634"/>
      <c r="H68" s="633"/>
      <c r="I68" s="636"/>
      <c r="J68" s="635"/>
      <c r="K68" s="646"/>
      <c r="L68" s="635"/>
      <c r="M68" s="634"/>
      <c r="N68" s="638"/>
      <c r="O68" s="637"/>
      <c r="P68" s="647"/>
      <c r="Q68" s="648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  <c r="DD68" s="152"/>
      <c r="DE68" s="152"/>
      <c r="DF68" s="152"/>
      <c r="DG68" s="152"/>
      <c r="DH68" s="152"/>
      <c r="DI68" s="152"/>
      <c r="DJ68" s="152"/>
      <c r="DK68" s="152"/>
      <c r="DL68" s="152"/>
      <c r="DM68" s="152"/>
      <c r="DN68" s="152"/>
      <c r="DO68" s="152"/>
      <c r="DP68" s="152"/>
      <c r="DQ68" s="152"/>
      <c r="DR68" s="152"/>
      <c r="DS68" s="152"/>
      <c r="DT68" s="152"/>
      <c r="DU68" s="152"/>
      <c r="DV68" s="152"/>
      <c r="DW68" s="152"/>
      <c r="DX68" s="152"/>
      <c r="DY68" s="152"/>
      <c r="DZ68" s="152"/>
      <c r="EA68" s="152"/>
      <c r="EB68" s="152"/>
      <c r="EC68" s="152"/>
      <c r="ED68" s="152"/>
      <c r="EE68" s="152"/>
      <c r="EF68" s="152"/>
      <c r="EG68" s="152"/>
      <c r="EH68" s="152"/>
      <c r="EI68" s="152"/>
      <c r="EJ68" s="152"/>
      <c r="EK68" s="152"/>
      <c r="EL68" s="152"/>
      <c r="EM68" s="152"/>
      <c r="EN68" s="152"/>
      <c r="EO68" s="152"/>
      <c r="EP68" s="152"/>
      <c r="EQ68" s="152"/>
      <c r="ER68" s="152"/>
      <c r="ES68" s="152"/>
      <c r="ET68" s="152"/>
      <c r="EU68" s="152"/>
      <c r="EV68" s="152"/>
      <c r="EW68" s="152"/>
      <c r="EX68" s="152"/>
      <c r="EY68" s="152"/>
      <c r="EZ68" s="152"/>
      <c r="FA68" s="152"/>
      <c r="FB68" s="152"/>
      <c r="FC68" s="152"/>
      <c r="FD68" s="152"/>
      <c r="FE68" s="152"/>
      <c r="FF68" s="152"/>
      <c r="FG68" s="152"/>
      <c r="FH68" s="152"/>
      <c r="FI68" s="152"/>
      <c r="FJ68" s="152"/>
      <c r="FK68" s="152"/>
      <c r="FL68" s="152"/>
      <c r="FM68" s="152"/>
      <c r="FN68" s="152"/>
      <c r="FO68" s="152"/>
      <c r="FP68" s="152"/>
      <c r="FQ68" s="152"/>
      <c r="FR68" s="152"/>
      <c r="FS68" s="152"/>
      <c r="FT68" s="152"/>
      <c r="FU68" s="152"/>
      <c r="FV68" s="152"/>
      <c r="FW68" s="152"/>
      <c r="FX68" s="152"/>
      <c r="FY68" s="152"/>
      <c r="FZ68" s="152"/>
      <c r="GA68" s="152"/>
      <c r="GB68" s="152"/>
      <c r="GC68" s="152"/>
      <c r="GD68" s="152"/>
      <c r="GE68" s="152"/>
      <c r="GF68" s="152"/>
      <c r="GG68" s="152"/>
      <c r="GH68" s="152"/>
      <c r="GI68" s="152"/>
      <c r="GJ68" s="152"/>
      <c r="GK68" s="152"/>
      <c r="GL68" s="152"/>
      <c r="GM68" s="152"/>
      <c r="GN68" s="152"/>
      <c r="GO68" s="152"/>
      <c r="GP68" s="152"/>
      <c r="GQ68" s="152"/>
      <c r="GR68" s="152"/>
      <c r="GS68" s="152"/>
      <c r="GT68" s="152"/>
      <c r="GU68" s="152"/>
      <c r="GV68" s="152"/>
      <c r="GW68" s="152"/>
      <c r="GX68" s="152"/>
      <c r="GY68" s="152"/>
      <c r="GZ68" s="152"/>
      <c r="HA68" s="152"/>
      <c r="HB68" s="152"/>
      <c r="HC68" s="152"/>
      <c r="HD68" s="152"/>
      <c r="HE68" s="152"/>
      <c r="HF68" s="152"/>
      <c r="HG68" s="152"/>
      <c r="HH68" s="152"/>
      <c r="HI68" s="152"/>
      <c r="HJ68" s="152"/>
      <c r="HK68" s="152"/>
      <c r="HL68" s="152"/>
      <c r="HM68" s="152"/>
      <c r="HN68" s="152"/>
      <c r="HO68" s="152"/>
      <c r="HP68" s="152"/>
      <c r="HQ68" s="152"/>
      <c r="HR68" s="152"/>
      <c r="HS68" s="152"/>
      <c r="HT68" s="152"/>
      <c r="HU68" s="152"/>
      <c r="HV68" s="152"/>
      <c r="HW68" s="152"/>
      <c r="HX68" s="152"/>
      <c r="HY68" s="152"/>
      <c r="HZ68" s="152"/>
      <c r="IA68" s="152"/>
      <c r="IB68" s="152"/>
      <c r="IC68" s="152"/>
      <c r="ID68" s="152"/>
      <c r="IE68" s="152"/>
      <c r="IF68" s="152"/>
      <c r="IG68" s="152"/>
      <c r="IH68" s="152"/>
      <c r="II68" s="152"/>
      <c r="IJ68" s="152"/>
      <c r="IK68" s="152"/>
      <c r="IL68" s="152"/>
      <c r="IM68" s="152"/>
      <c r="IN68" s="152"/>
      <c r="IO68" s="152"/>
      <c r="IP68" s="152"/>
      <c r="IQ68" s="152"/>
      <c r="IR68" s="152"/>
      <c r="IS68" s="152"/>
      <c r="IT68" s="152"/>
    </row>
    <row r="69" spans="1:17" s="60" customFormat="1" ht="12.75">
      <c r="A69" s="492"/>
      <c r="B69" s="71"/>
      <c r="C69" s="129"/>
      <c r="D69" s="71"/>
      <c r="E69" s="493"/>
      <c r="F69" s="494"/>
      <c r="G69" s="441"/>
      <c r="H69" s="441"/>
      <c r="I69" s="442"/>
      <c r="J69" s="442"/>
      <c r="K69" s="491"/>
      <c r="L69" s="442"/>
      <c r="M69" s="441"/>
      <c r="N69" s="348"/>
      <c r="O69" s="348"/>
      <c r="P69" s="449"/>
      <c r="Q69" s="495"/>
    </row>
    <row r="70" spans="1:17" ht="20.25">
      <c r="A70" s="1" t="s">
        <v>73</v>
      </c>
      <c r="B70" s="2"/>
      <c r="C70" s="2"/>
      <c r="D70" s="2"/>
      <c r="E70" s="2"/>
      <c r="F70" s="3"/>
      <c r="G70" s="3"/>
      <c r="H70" s="75"/>
      <c r="I70" s="3"/>
      <c r="J70" s="3"/>
      <c r="K70" s="3"/>
      <c r="M70" s="4"/>
      <c r="N70" s="3" t="s">
        <v>85</v>
      </c>
      <c r="O70" s="207" t="s">
        <v>88</v>
      </c>
      <c r="P70" s="96"/>
      <c r="Q70" s="207" t="s">
        <v>87</v>
      </c>
    </row>
    <row r="71" spans="1:16" ht="18">
      <c r="A71" s="117" t="s">
        <v>213</v>
      </c>
      <c r="B71" s="2"/>
      <c r="C71" s="2"/>
      <c r="D71" s="2"/>
      <c r="E71" s="2"/>
      <c r="F71" s="3"/>
      <c r="G71" s="3"/>
      <c r="H71" s="4"/>
      <c r="I71" s="3"/>
      <c r="J71" s="3"/>
      <c r="K71" s="3"/>
      <c r="M71" s="4"/>
      <c r="N71" s="3"/>
      <c r="P71" s="95" t="s">
        <v>112</v>
      </c>
    </row>
    <row r="72" spans="1:16" ht="18">
      <c r="A72" s="351" t="s">
        <v>214</v>
      </c>
      <c r="B72" s="2"/>
      <c r="C72" s="2"/>
      <c r="D72" s="2"/>
      <c r="E72" s="2"/>
      <c r="F72" s="3"/>
      <c r="G72" s="3"/>
      <c r="H72" s="4"/>
      <c r="I72" s="3"/>
      <c r="J72" s="3"/>
      <c r="K72" s="3"/>
      <c r="M72" s="4"/>
      <c r="N72" s="3"/>
      <c r="O72" s="208" t="s">
        <v>89</v>
      </c>
      <c r="P72" s="208"/>
    </row>
    <row r="73" spans="1:15" ht="12.75">
      <c r="A73" s="5"/>
      <c r="B73" s="2"/>
      <c r="C73" s="2"/>
      <c r="D73" s="2"/>
      <c r="E73" s="2"/>
      <c r="F73" s="3"/>
      <c r="G73" s="3"/>
      <c r="H73" s="4"/>
      <c r="I73" s="3"/>
      <c r="J73" s="3"/>
      <c r="K73" s="3"/>
      <c r="M73" s="116"/>
      <c r="N73" s="3" t="s">
        <v>86</v>
      </c>
      <c r="O73" s="206" t="s">
        <v>90</v>
      </c>
    </row>
    <row r="74" spans="1:15" ht="12.75">
      <c r="A74" s="5"/>
      <c r="B74" s="2"/>
      <c r="C74" s="2"/>
      <c r="D74" s="2"/>
      <c r="E74" s="2"/>
      <c r="F74" s="3"/>
      <c r="G74" s="3"/>
      <c r="H74" s="4"/>
      <c r="I74" s="3"/>
      <c r="J74" s="3"/>
      <c r="K74" s="3"/>
      <c r="M74" s="4"/>
      <c r="N74" s="3"/>
      <c r="O74" s="321" t="s">
        <v>349</v>
      </c>
    </row>
    <row r="75" spans="1:14" ht="8.25" customHeight="1">
      <c r="A75" s="5"/>
      <c r="B75" s="2"/>
      <c r="C75" s="2"/>
      <c r="D75" s="2"/>
      <c r="E75" s="2"/>
      <c r="F75" s="3"/>
      <c r="G75" s="3"/>
      <c r="H75" s="4"/>
      <c r="I75" s="3"/>
      <c r="J75" s="3"/>
      <c r="K75" s="3"/>
      <c r="M75" s="4"/>
      <c r="N75" s="3"/>
    </row>
    <row r="76" spans="1:16" s="157" customFormat="1" ht="15">
      <c r="A76" s="157" t="s">
        <v>71</v>
      </c>
      <c r="B76" s="158"/>
      <c r="C76" s="158"/>
      <c r="D76" s="158"/>
      <c r="E76" s="158"/>
      <c r="F76" s="158"/>
      <c r="G76" s="158"/>
      <c r="H76" s="4"/>
      <c r="I76" s="158"/>
      <c r="J76" s="158"/>
      <c r="K76" s="158"/>
      <c r="M76" s="159"/>
      <c r="N76" s="158"/>
      <c r="O76" s="160"/>
      <c r="P76" s="160"/>
    </row>
    <row r="77" spans="1:16" s="157" customFormat="1" ht="15">
      <c r="A77" s="157" t="s">
        <v>72</v>
      </c>
      <c r="B77" s="158"/>
      <c r="C77" s="158"/>
      <c r="D77" s="158"/>
      <c r="E77" s="158"/>
      <c r="F77" s="158"/>
      <c r="G77" s="161"/>
      <c r="H77" s="159"/>
      <c r="I77" s="161"/>
      <c r="J77" s="161"/>
      <c r="K77" s="161"/>
      <c r="L77" s="163"/>
      <c r="M77" s="162"/>
      <c r="N77" s="161"/>
      <c r="O77" s="160"/>
      <c r="P77" s="160"/>
    </row>
    <row r="78" spans="1:16" s="166" customFormat="1" ht="12.75" customHeight="1">
      <c r="A78" s="157" t="s">
        <v>103</v>
      </c>
      <c r="B78" s="158"/>
      <c r="C78" s="158"/>
      <c r="D78" s="158"/>
      <c r="E78" s="158"/>
      <c r="F78" s="164"/>
      <c r="G78" s="164"/>
      <c r="H78" s="162"/>
      <c r="I78" s="164"/>
      <c r="J78" s="164"/>
      <c r="K78" s="164"/>
      <c r="M78" s="165"/>
      <c r="N78" s="164"/>
      <c r="O78" s="167"/>
      <c r="P78" s="167"/>
    </row>
    <row r="79" spans="1:14" ht="7.5" customHeight="1">
      <c r="A79" s="118"/>
      <c r="B79" s="2"/>
      <c r="C79" s="2"/>
      <c r="D79" s="2"/>
      <c r="E79" s="2"/>
      <c r="F79" s="3"/>
      <c r="G79" s="3"/>
      <c r="H79" s="165"/>
      <c r="I79" s="3"/>
      <c r="J79" s="3"/>
      <c r="K79" s="3"/>
      <c r="M79" s="4"/>
      <c r="N79" s="3"/>
    </row>
    <row r="80" spans="1:16" s="17" customFormat="1" ht="13.5" customHeight="1">
      <c r="A80" s="17" t="s">
        <v>162</v>
      </c>
      <c r="B80" s="2"/>
      <c r="C80" s="2"/>
      <c r="D80" s="2"/>
      <c r="E80" s="2"/>
      <c r="F80" s="168"/>
      <c r="G80" s="168"/>
      <c r="H80" s="4"/>
      <c r="I80" s="168"/>
      <c r="J80" s="168"/>
      <c r="K80" s="168"/>
      <c r="M80" s="20"/>
      <c r="N80" s="168"/>
      <c r="O80" s="169"/>
      <c r="P80" s="169"/>
    </row>
    <row r="81" spans="1:16" s="17" customFormat="1" ht="12.75">
      <c r="A81" s="17" t="s">
        <v>215</v>
      </c>
      <c r="B81" s="2"/>
      <c r="C81" s="2"/>
      <c r="D81" s="2"/>
      <c r="E81" s="2"/>
      <c r="F81" s="168"/>
      <c r="G81" s="168"/>
      <c r="H81" s="20"/>
      <c r="I81" s="168"/>
      <c r="J81" s="168"/>
      <c r="K81" s="168"/>
      <c r="M81" s="20"/>
      <c r="N81" s="168"/>
      <c r="O81" s="169"/>
      <c r="P81" s="169"/>
    </row>
    <row r="82" spans="1:17" s="17" customFormat="1" ht="12.75" customHeight="1">
      <c r="A82" s="17" t="s">
        <v>105</v>
      </c>
      <c r="B82" s="2"/>
      <c r="C82" s="2"/>
      <c r="D82" s="2"/>
      <c r="E82" s="2"/>
      <c r="F82" s="168"/>
      <c r="G82" s="20"/>
      <c r="H82" s="20"/>
      <c r="I82" s="20"/>
      <c r="J82" s="20"/>
      <c r="K82" s="20"/>
      <c r="L82" s="19"/>
      <c r="M82" s="20"/>
      <c r="N82" s="168"/>
      <c r="O82" s="169"/>
      <c r="P82" s="200"/>
      <c r="Q82" s="19"/>
    </row>
    <row r="83" spans="1:19" ht="12.75" customHeight="1" thickBot="1">
      <c r="A83" s="6"/>
      <c r="B83" s="6"/>
      <c r="C83" s="6"/>
      <c r="D83" s="6"/>
      <c r="E83" s="6"/>
      <c r="F83" s="17"/>
      <c r="G83" s="6"/>
      <c r="H83" s="10"/>
      <c r="I83" s="19"/>
      <c r="J83" s="20"/>
      <c r="K83" s="20"/>
      <c r="L83" s="10"/>
      <c r="M83" s="22"/>
      <c r="N83" s="22"/>
      <c r="O83" s="97"/>
      <c r="P83" s="97"/>
      <c r="Q83" s="6"/>
      <c r="R83" s="6"/>
      <c r="S83" s="6"/>
    </row>
    <row r="84" spans="1:19" ht="12.75">
      <c r="A84" s="32" t="s">
        <v>4</v>
      </c>
      <c r="B84" s="29" t="s">
        <v>5</v>
      </c>
      <c r="C84" s="29" t="s">
        <v>91</v>
      </c>
      <c r="D84" s="32" t="s">
        <v>68</v>
      </c>
      <c r="E84" s="29" t="s">
        <v>6</v>
      </c>
      <c r="F84" s="29" t="s">
        <v>6</v>
      </c>
      <c r="G84" s="32" t="s">
        <v>7</v>
      </c>
      <c r="H84" s="31" t="s">
        <v>8</v>
      </c>
      <c r="I84" s="29" t="s">
        <v>9</v>
      </c>
      <c r="J84" s="29" t="s">
        <v>10</v>
      </c>
      <c r="K84" s="29" t="s">
        <v>11</v>
      </c>
      <c r="L84" s="32" t="s">
        <v>12</v>
      </c>
      <c r="M84" s="29" t="s">
        <v>13</v>
      </c>
      <c r="N84" s="32" t="s">
        <v>14</v>
      </c>
      <c r="O84" s="32" t="s">
        <v>15</v>
      </c>
      <c r="P84" s="203" t="s">
        <v>16</v>
      </c>
      <c r="Q84" s="32" t="s">
        <v>17</v>
      </c>
      <c r="R84" s="2"/>
      <c r="S84" s="2"/>
    </row>
    <row r="85" spans="1:19" ht="13.5" thickBot="1">
      <c r="A85" s="66"/>
      <c r="B85" s="34"/>
      <c r="C85" s="34"/>
      <c r="D85" s="35" t="s">
        <v>49</v>
      </c>
      <c r="E85" s="34" t="s">
        <v>18</v>
      </c>
      <c r="F85" s="28" t="s">
        <v>19</v>
      </c>
      <c r="G85" s="34"/>
      <c r="H85" s="28" t="s">
        <v>20</v>
      </c>
      <c r="I85" s="34"/>
      <c r="J85" s="28"/>
      <c r="K85" s="34"/>
      <c r="L85" s="36"/>
      <c r="M85" s="28" t="s">
        <v>21</v>
      </c>
      <c r="N85" s="35" t="s">
        <v>22</v>
      </c>
      <c r="O85" s="34" t="s">
        <v>22</v>
      </c>
      <c r="P85" s="28"/>
      <c r="Q85" s="34"/>
      <c r="R85" s="2"/>
      <c r="S85" s="2"/>
    </row>
    <row r="86" spans="1:17" ht="12.75">
      <c r="A86" s="37" t="s">
        <v>56</v>
      </c>
      <c r="B86" s="39" t="s">
        <v>19</v>
      </c>
      <c r="C86" s="417" t="s">
        <v>146</v>
      </c>
      <c r="D86" s="414">
        <v>2</v>
      </c>
      <c r="E86" s="418" t="s">
        <v>139</v>
      </c>
      <c r="F86" s="328" t="s">
        <v>30</v>
      </c>
      <c r="G86" s="419">
        <v>5</v>
      </c>
      <c r="H86" s="328" t="s">
        <v>44</v>
      </c>
      <c r="I86" s="420">
        <v>2</v>
      </c>
      <c r="J86" s="209" t="s">
        <v>27</v>
      </c>
      <c r="K86" s="421" t="s">
        <v>34</v>
      </c>
      <c r="L86" s="328">
        <v>3</v>
      </c>
      <c r="M86" s="417">
        <v>5306</v>
      </c>
      <c r="N86" s="348">
        <v>2390000</v>
      </c>
      <c r="O86" s="423"/>
      <c r="P86" s="416">
        <v>2150000</v>
      </c>
      <c r="Q86" s="444">
        <f>SUM(P86/M86)</f>
        <v>405.2016584998115</v>
      </c>
    </row>
    <row r="87" spans="1:17" ht="12.75">
      <c r="A87" s="37"/>
      <c r="B87" s="57"/>
      <c r="C87" s="422" t="s">
        <v>147</v>
      </c>
      <c r="D87" s="424"/>
      <c r="E87" s="355" t="s">
        <v>143</v>
      </c>
      <c r="F87" s="328" t="s">
        <v>35</v>
      </c>
      <c r="G87" s="331">
        <v>5</v>
      </c>
      <c r="H87" s="328" t="s">
        <v>118</v>
      </c>
      <c r="I87" s="331">
        <v>2</v>
      </c>
      <c r="J87" s="209" t="s">
        <v>27</v>
      </c>
      <c r="K87" s="430" t="s">
        <v>34</v>
      </c>
      <c r="L87" s="328" t="s">
        <v>148</v>
      </c>
      <c r="M87" s="448">
        <v>6184</v>
      </c>
      <c r="N87" s="348">
        <v>3199999</v>
      </c>
      <c r="O87" s="352"/>
      <c r="P87" s="416">
        <v>2450000</v>
      </c>
      <c r="Q87" s="444">
        <f>SUM(P87/M87)</f>
        <v>396.1836998706339</v>
      </c>
    </row>
    <row r="88" spans="1:17" ht="12.75">
      <c r="A88" s="46"/>
      <c r="B88" s="39" t="s">
        <v>24</v>
      </c>
      <c r="C88" s="128"/>
      <c r="D88" s="39"/>
      <c r="E88" s="438"/>
      <c r="F88" s="291"/>
      <c r="G88" s="356"/>
      <c r="H88" s="465"/>
      <c r="I88" s="142"/>
      <c r="J88" s="141"/>
      <c r="K88" s="466"/>
      <c r="L88" s="291"/>
      <c r="M88" s="142"/>
      <c r="N88" s="217"/>
      <c r="O88" s="440"/>
      <c r="P88" s="293"/>
      <c r="Q88" s="222"/>
    </row>
    <row r="89" spans="1:17" ht="12.75">
      <c r="A89" s="46"/>
      <c r="B89" s="47" t="s">
        <v>25</v>
      </c>
      <c r="C89" s="47"/>
      <c r="D89" s="47">
        <v>3</v>
      </c>
      <c r="E89" s="107" t="s">
        <v>289</v>
      </c>
      <c r="F89" s="49"/>
      <c r="G89" s="93" t="s">
        <v>99</v>
      </c>
      <c r="H89" s="93" t="s">
        <v>176</v>
      </c>
      <c r="I89" s="50">
        <v>2</v>
      </c>
      <c r="J89" s="49" t="s">
        <v>27</v>
      </c>
      <c r="K89" s="212" t="s">
        <v>34</v>
      </c>
      <c r="L89" s="88" t="s">
        <v>177</v>
      </c>
      <c r="M89" s="213" t="s">
        <v>290</v>
      </c>
      <c r="N89" s="125" t="s">
        <v>178</v>
      </c>
      <c r="O89" s="125" t="s">
        <v>179</v>
      </c>
      <c r="P89" s="235"/>
      <c r="Q89" s="88" t="s">
        <v>291</v>
      </c>
    </row>
    <row r="90" spans="1:17" s="17" customFormat="1" ht="13.5" thickBot="1">
      <c r="A90" s="54"/>
      <c r="B90" s="34" t="s">
        <v>26</v>
      </c>
      <c r="C90" s="55"/>
      <c r="D90" s="55">
        <v>1</v>
      </c>
      <c r="E90" s="507" t="s">
        <v>230</v>
      </c>
      <c r="F90" s="82"/>
      <c r="G90" s="175" t="s">
        <v>99</v>
      </c>
      <c r="H90" s="64" t="s">
        <v>231</v>
      </c>
      <c r="I90" s="65">
        <v>2</v>
      </c>
      <c r="J90" s="66" t="s">
        <v>27</v>
      </c>
      <c r="K90" s="215" t="s">
        <v>31</v>
      </c>
      <c r="L90" s="82">
        <v>3</v>
      </c>
      <c r="M90" s="113" t="s">
        <v>232</v>
      </c>
      <c r="N90" s="149" t="s">
        <v>233</v>
      </c>
      <c r="O90" s="149" t="s">
        <v>233</v>
      </c>
      <c r="P90" s="509"/>
      <c r="Q90" s="173" t="s">
        <v>234</v>
      </c>
    </row>
    <row r="91" spans="1:17" s="245" customFormat="1" ht="12.75">
      <c r="A91" s="37" t="s">
        <v>57</v>
      </c>
      <c r="B91" s="39" t="s">
        <v>19</v>
      </c>
      <c r="C91" s="417" t="s">
        <v>201</v>
      </c>
      <c r="D91" s="414">
        <v>2</v>
      </c>
      <c r="E91" s="657" t="s">
        <v>35</v>
      </c>
      <c r="F91" s="533" t="s">
        <v>200</v>
      </c>
      <c r="G91" s="658">
        <v>4</v>
      </c>
      <c r="H91" s="533" t="s">
        <v>54</v>
      </c>
      <c r="I91" s="659">
        <v>1</v>
      </c>
      <c r="J91" s="536" t="s">
        <v>27</v>
      </c>
      <c r="K91" s="660"/>
      <c r="L91" s="533">
        <v>3</v>
      </c>
      <c r="M91" s="579">
        <v>3714</v>
      </c>
      <c r="N91" s="538">
        <v>1000000</v>
      </c>
      <c r="O91" s="661"/>
      <c r="P91" s="662">
        <v>858525</v>
      </c>
      <c r="Q91" s="663">
        <f>SUM(P91/M91)</f>
        <v>231.15912762520193</v>
      </c>
    </row>
    <row r="92" spans="1:17" s="245" customFormat="1" ht="12.75">
      <c r="A92" s="37"/>
      <c r="B92" s="39"/>
      <c r="C92" s="422" t="s">
        <v>202</v>
      </c>
      <c r="D92" s="652"/>
      <c r="E92" s="653" t="s">
        <v>35</v>
      </c>
      <c r="F92" s="328" t="s">
        <v>194</v>
      </c>
      <c r="G92" s="654">
        <v>6</v>
      </c>
      <c r="H92" s="328" t="s">
        <v>203</v>
      </c>
      <c r="I92" s="323">
        <v>2</v>
      </c>
      <c r="J92" s="209" t="s">
        <v>27</v>
      </c>
      <c r="K92" s="655" t="s">
        <v>31</v>
      </c>
      <c r="L92" s="328">
        <v>3</v>
      </c>
      <c r="M92" s="651">
        <v>6833</v>
      </c>
      <c r="N92" s="295">
        <v>3100000</v>
      </c>
      <c r="O92" s="348"/>
      <c r="P92" s="656">
        <v>2595000</v>
      </c>
      <c r="Q92" s="650">
        <f>SUM(P92/M92)</f>
        <v>379.7746231523489</v>
      </c>
    </row>
    <row r="93" spans="1:17" s="245" customFormat="1" ht="12.75">
      <c r="A93" s="37"/>
      <c r="B93" s="550" t="s">
        <v>24</v>
      </c>
      <c r="C93" s="129" t="s">
        <v>171</v>
      </c>
      <c r="D93" s="39"/>
      <c r="E93" s="322" t="s">
        <v>35</v>
      </c>
      <c r="F93" s="291"/>
      <c r="G93" s="439">
        <v>5</v>
      </c>
      <c r="H93" s="291" t="s">
        <v>44</v>
      </c>
      <c r="I93" s="439">
        <v>2</v>
      </c>
      <c r="J93" s="141" t="s">
        <v>27</v>
      </c>
      <c r="K93" s="470"/>
      <c r="L93" s="291">
        <v>3</v>
      </c>
      <c r="M93" s="439">
        <v>4254</v>
      </c>
      <c r="N93" s="463">
        <v>1949900</v>
      </c>
      <c r="O93" s="464">
        <v>1849000</v>
      </c>
      <c r="P93" s="293"/>
      <c r="Q93" s="222">
        <f>SUM(O93/M93)</f>
        <v>434.64974141984015</v>
      </c>
    </row>
    <row r="94" spans="1:19" ht="12.75">
      <c r="A94" s="112"/>
      <c r="B94" s="30" t="s">
        <v>25</v>
      </c>
      <c r="C94" s="129" t="s">
        <v>106</v>
      </c>
      <c r="D94" s="30"/>
      <c r="E94" s="322" t="s">
        <v>153</v>
      </c>
      <c r="F94" s="291"/>
      <c r="G94" s="439">
        <v>6</v>
      </c>
      <c r="H94" s="291" t="s">
        <v>45</v>
      </c>
      <c r="I94" s="439">
        <v>2</v>
      </c>
      <c r="J94" s="141" t="s">
        <v>27</v>
      </c>
      <c r="K94" s="470"/>
      <c r="L94" s="291">
        <v>3</v>
      </c>
      <c r="M94" s="439">
        <v>4671</v>
      </c>
      <c r="N94" s="463">
        <v>1209000</v>
      </c>
      <c r="O94" s="464">
        <v>1259000</v>
      </c>
      <c r="P94" s="293"/>
      <c r="Q94" s="222">
        <f>SUM(O94/M94)</f>
        <v>269.5354313851424</v>
      </c>
      <c r="R94" s="2"/>
      <c r="S94" s="2"/>
    </row>
    <row r="95" spans="1:17" s="19" customFormat="1" ht="12.75" customHeight="1">
      <c r="A95" s="37"/>
      <c r="B95" s="57"/>
      <c r="C95" s="57"/>
      <c r="D95" s="47">
        <v>4</v>
      </c>
      <c r="E95" s="397" t="s">
        <v>292</v>
      </c>
      <c r="F95" s="50"/>
      <c r="G95" s="88" t="s">
        <v>99</v>
      </c>
      <c r="H95" s="50" t="s">
        <v>293</v>
      </c>
      <c r="I95" s="88" t="s">
        <v>50</v>
      </c>
      <c r="J95" s="25" t="s">
        <v>27</v>
      </c>
      <c r="K95" s="240"/>
      <c r="L95" s="50">
        <v>3</v>
      </c>
      <c r="M95" s="88" t="s">
        <v>294</v>
      </c>
      <c r="N95" s="125" t="s">
        <v>295</v>
      </c>
      <c r="O95" s="125" t="s">
        <v>296</v>
      </c>
      <c r="P95" s="99"/>
      <c r="Q95" s="59" t="s">
        <v>297</v>
      </c>
    </row>
    <row r="96" spans="1:18" s="17" customFormat="1" ht="13.5" customHeight="1" thickBot="1">
      <c r="A96" s="54"/>
      <c r="B96" s="55" t="s">
        <v>26</v>
      </c>
      <c r="C96" s="398"/>
      <c r="D96" s="399">
        <v>1</v>
      </c>
      <c r="E96" s="148" t="s">
        <v>235</v>
      </c>
      <c r="F96" s="173"/>
      <c r="G96" s="119" t="s">
        <v>102</v>
      </c>
      <c r="H96" s="148" t="s">
        <v>236</v>
      </c>
      <c r="I96" s="173">
        <v>1</v>
      </c>
      <c r="J96" s="333" t="s">
        <v>27</v>
      </c>
      <c r="K96" s="368"/>
      <c r="L96" s="119">
        <v>3</v>
      </c>
      <c r="M96" s="173" t="s">
        <v>237</v>
      </c>
      <c r="N96" s="149" t="s">
        <v>238</v>
      </c>
      <c r="O96" s="149" t="s">
        <v>238</v>
      </c>
      <c r="P96" s="500"/>
      <c r="Q96" s="126" t="s">
        <v>239</v>
      </c>
      <c r="R96" s="313"/>
    </row>
    <row r="97" spans="1:18" s="17" customFormat="1" ht="13.5" customHeight="1">
      <c r="A97" s="37" t="s">
        <v>137</v>
      </c>
      <c r="B97" s="39" t="s">
        <v>19</v>
      </c>
      <c r="C97" s="182" t="s">
        <v>114</v>
      </c>
      <c r="D97" s="664">
        <v>3</v>
      </c>
      <c r="E97" s="666" t="s">
        <v>113</v>
      </c>
      <c r="F97" s="667" t="s">
        <v>30</v>
      </c>
      <c r="G97" s="129">
        <v>4</v>
      </c>
      <c r="H97" s="138">
        <v>4</v>
      </c>
      <c r="I97" s="432">
        <v>1</v>
      </c>
      <c r="J97" s="128" t="s">
        <v>27</v>
      </c>
      <c r="K97" s="201" t="s">
        <v>31</v>
      </c>
      <c r="L97" s="128">
        <v>2</v>
      </c>
      <c r="M97" s="129">
        <v>3783</v>
      </c>
      <c r="N97" s="670">
        <v>1349000</v>
      </c>
      <c r="O97" s="135"/>
      <c r="P97" s="134">
        <v>1300000</v>
      </c>
      <c r="Q97" s="668">
        <f>SUM(P97/M97)</f>
        <v>343.64261168384877</v>
      </c>
      <c r="R97" s="313"/>
    </row>
    <row r="98" spans="1:18" s="17" customFormat="1" ht="13.5" customHeight="1">
      <c r="A98" s="37"/>
      <c r="B98" s="39"/>
      <c r="C98" s="68" t="s">
        <v>204</v>
      </c>
      <c r="D98" s="671"/>
      <c r="E98" s="122" t="s">
        <v>30</v>
      </c>
      <c r="F98" s="88" t="s">
        <v>194</v>
      </c>
      <c r="G98" s="50">
        <v>4</v>
      </c>
      <c r="H98" s="58" t="s">
        <v>122</v>
      </c>
      <c r="I98" s="50">
        <v>2</v>
      </c>
      <c r="J98" s="49" t="s">
        <v>27</v>
      </c>
      <c r="K98" s="672" t="s">
        <v>28</v>
      </c>
      <c r="L98" s="88">
        <v>3</v>
      </c>
      <c r="M98" s="50">
        <v>4941</v>
      </c>
      <c r="N98" s="125">
        <v>1799999</v>
      </c>
      <c r="O98" s="151"/>
      <c r="P98" s="99">
        <v>1600000</v>
      </c>
      <c r="Q98" s="673">
        <f>SUM(P98/M98)</f>
        <v>323.82108884841125</v>
      </c>
      <c r="R98" s="313"/>
    </row>
    <row r="99" spans="1:18" s="17" customFormat="1" ht="13.5" customHeight="1">
      <c r="A99" s="37"/>
      <c r="B99" s="57"/>
      <c r="C99" s="52" t="s">
        <v>205</v>
      </c>
      <c r="D99" s="674"/>
      <c r="E99" s="83" t="s">
        <v>206</v>
      </c>
      <c r="F99" s="105" t="s">
        <v>194</v>
      </c>
      <c r="G99" s="22">
        <v>5</v>
      </c>
      <c r="H99" s="62" t="s">
        <v>54</v>
      </c>
      <c r="I99" s="75">
        <v>1</v>
      </c>
      <c r="J99" s="41" t="s">
        <v>27</v>
      </c>
      <c r="K99" s="353" t="s">
        <v>69</v>
      </c>
      <c r="L99" s="105">
        <v>3</v>
      </c>
      <c r="M99" s="75">
        <v>3635</v>
      </c>
      <c r="N99" s="176">
        <v>1450000</v>
      </c>
      <c r="O99" s="179"/>
      <c r="P99" s="98">
        <v>1200000</v>
      </c>
      <c r="Q99" s="669">
        <f>SUM(P99/M99)</f>
        <v>330.12379642365886</v>
      </c>
      <c r="R99" s="313"/>
    </row>
    <row r="100" spans="1:17" ht="12.75">
      <c r="A100" s="46"/>
      <c r="B100" s="30" t="s">
        <v>24</v>
      </c>
      <c r="C100" s="182"/>
      <c r="D100" s="326"/>
      <c r="E100" s="583"/>
      <c r="F100" s="462"/>
      <c r="G100" s="142"/>
      <c r="H100" s="291"/>
      <c r="I100" s="584"/>
      <c r="J100" s="141"/>
      <c r="K100" s="292"/>
      <c r="L100" s="141"/>
      <c r="M100" s="142"/>
      <c r="N100" s="293"/>
      <c r="O100" s="357"/>
      <c r="P100" s="293"/>
      <c r="Q100" s="585"/>
    </row>
    <row r="101" spans="1:17" s="17" customFormat="1" ht="12.75">
      <c r="A101" s="42"/>
      <c r="B101" s="47" t="s">
        <v>25</v>
      </c>
      <c r="C101" s="52"/>
      <c r="D101" s="327" t="s">
        <v>109</v>
      </c>
      <c r="E101" s="198" t="s">
        <v>180</v>
      </c>
      <c r="F101" s="51"/>
      <c r="G101" s="50" t="s">
        <v>102</v>
      </c>
      <c r="H101" s="88" t="s">
        <v>99</v>
      </c>
      <c r="I101" s="50">
        <v>2</v>
      </c>
      <c r="J101" s="49" t="s">
        <v>27</v>
      </c>
      <c r="K101" s="242" t="s">
        <v>31</v>
      </c>
      <c r="L101" s="88">
        <v>2</v>
      </c>
      <c r="M101" s="50" t="s">
        <v>181</v>
      </c>
      <c r="N101" s="125" t="s">
        <v>182</v>
      </c>
      <c r="O101" s="125" t="s">
        <v>298</v>
      </c>
      <c r="P101" s="99"/>
      <c r="Q101" s="150" t="s">
        <v>299</v>
      </c>
    </row>
    <row r="102" spans="1:17" ht="12" customHeight="1" thickBot="1">
      <c r="A102" s="544"/>
      <c r="B102" s="34" t="s">
        <v>26</v>
      </c>
      <c r="C102" s="754" t="s">
        <v>163</v>
      </c>
      <c r="D102" s="39">
        <v>1</v>
      </c>
      <c r="E102" s="540" t="s">
        <v>35</v>
      </c>
      <c r="F102" s="370"/>
      <c r="G102" s="356">
        <v>4</v>
      </c>
      <c r="H102" s="471">
        <v>4</v>
      </c>
      <c r="I102" s="356">
        <v>1</v>
      </c>
      <c r="J102" s="370" t="s">
        <v>40</v>
      </c>
      <c r="K102" s="404"/>
      <c r="L102" s="471">
        <v>2</v>
      </c>
      <c r="M102" s="371">
        <v>3635</v>
      </c>
      <c r="N102" s="372">
        <v>1350000</v>
      </c>
      <c r="O102" s="472">
        <v>1350000</v>
      </c>
      <c r="P102" s="473"/>
      <c r="Q102" s="517">
        <f>SUM(O102/M102)</f>
        <v>371.3892709766162</v>
      </c>
    </row>
    <row r="103" spans="1:17" s="17" customFormat="1" ht="12.75" customHeight="1">
      <c r="A103" s="37" t="s">
        <v>60</v>
      </c>
      <c r="B103" s="30" t="s">
        <v>19</v>
      </c>
      <c r="C103" s="20" t="s">
        <v>207</v>
      </c>
      <c r="D103" s="32">
        <v>2</v>
      </c>
      <c r="E103" s="677" t="s">
        <v>33</v>
      </c>
      <c r="F103" s="534" t="s">
        <v>200</v>
      </c>
      <c r="G103" s="783" t="s">
        <v>95</v>
      </c>
      <c r="H103" s="659" t="s">
        <v>41</v>
      </c>
      <c r="I103" s="533">
        <v>1</v>
      </c>
      <c r="J103" s="659" t="s">
        <v>40</v>
      </c>
      <c r="K103" s="535" t="s">
        <v>28</v>
      </c>
      <c r="L103" s="659">
        <v>2</v>
      </c>
      <c r="M103" s="533">
        <v>2320</v>
      </c>
      <c r="N103" s="537">
        <v>449000</v>
      </c>
      <c r="O103" s="538"/>
      <c r="P103" s="678">
        <v>375000</v>
      </c>
      <c r="Q103" s="539">
        <f>SUM(P103/M103)</f>
        <v>161.63793103448276</v>
      </c>
    </row>
    <row r="104" spans="1:17" ht="12.75" customHeight="1">
      <c r="A104" s="37"/>
      <c r="B104" s="47"/>
      <c r="C104" s="131" t="s">
        <v>127</v>
      </c>
      <c r="D104" s="47"/>
      <c r="E104" s="679" t="s">
        <v>143</v>
      </c>
      <c r="F104" s="127" t="s">
        <v>117</v>
      </c>
      <c r="G104" s="273">
        <v>4</v>
      </c>
      <c r="H104" s="130" t="s">
        <v>39</v>
      </c>
      <c r="I104" s="131">
        <v>2</v>
      </c>
      <c r="J104" s="127" t="s">
        <v>27</v>
      </c>
      <c r="K104" s="199" t="s">
        <v>34</v>
      </c>
      <c r="L104" s="130">
        <v>2</v>
      </c>
      <c r="M104" s="131">
        <v>2873</v>
      </c>
      <c r="N104" s="133">
        <v>659000</v>
      </c>
      <c r="O104" s="137"/>
      <c r="P104" s="140">
        <v>480000</v>
      </c>
      <c r="Q104" s="174">
        <f>SUM(P104/M104)</f>
        <v>167.07274625826662</v>
      </c>
    </row>
    <row r="105" spans="1:17" ht="12.75">
      <c r="A105" s="46"/>
      <c r="B105" s="30" t="s">
        <v>24</v>
      </c>
      <c r="C105" s="129"/>
      <c r="D105" s="30"/>
      <c r="E105" s="298"/>
      <c r="F105" s="230"/>
      <c r="G105" s="273"/>
      <c r="H105" s="601"/>
      <c r="I105" s="273"/>
      <c r="J105" s="230"/>
      <c r="K105" s="274"/>
      <c r="L105" s="231"/>
      <c r="M105" s="232"/>
      <c r="N105" s="233"/>
      <c r="O105" s="317"/>
      <c r="P105" s="318"/>
      <c r="Q105" s="676"/>
    </row>
    <row r="106" spans="1:17" ht="12.75">
      <c r="A106" s="268"/>
      <c r="B106" s="47" t="s">
        <v>25</v>
      </c>
      <c r="C106" s="184"/>
      <c r="D106" s="248" t="s">
        <v>92</v>
      </c>
      <c r="E106" s="474" t="s">
        <v>300</v>
      </c>
      <c r="F106" s="342"/>
      <c r="G106" s="474" t="s">
        <v>51</v>
      </c>
      <c r="H106" s="772" t="s">
        <v>129</v>
      </c>
      <c r="I106" s="475" t="s">
        <v>50</v>
      </c>
      <c r="J106" s="474" t="s">
        <v>98</v>
      </c>
      <c r="K106" s="477" t="s">
        <v>34</v>
      </c>
      <c r="L106" s="343">
        <v>2</v>
      </c>
      <c r="M106" s="475" t="s">
        <v>301</v>
      </c>
      <c r="N106" s="478" t="s">
        <v>302</v>
      </c>
      <c r="O106" s="542" t="s">
        <v>302</v>
      </c>
      <c r="P106" s="345"/>
      <c r="Q106" s="479" t="s">
        <v>303</v>
      </c>
    </row>
    <row r="107" spans="1:17" s="17" customFormat="1" ht="12.75" customHeight="1" thickBot="1">
      <c r="A107" s="110"/>
      <c r="B107" s="35" t="s">
        <v>26</v>
      </c>
      <c r="C107" s="541"/>
      <c r="D107" s="55">
        <v>2</v>
      </c>
      <c r="E107" s="755" t="s">
        <v>180</v>
      </c>
      <c r="F107" s="301"/>
      <c r="G107" s="302" t="s">
        <v>102</v>
      </c>
      <c r="H107" s="306" t="s">
        <v>111</v>
      </c>
      <c r="I107" s="302">
        <v>2</v>
      </c>
      <c r="J107" s="301" t="s">
        <v>27</v>
      </c>
      <c r="K107" s="303" t="s">
        <v>34</v>
      </c>
      <c r="L107" s="247">
        <v>2</v>
      </c>
      <c r="M107" s="304" t="s">
        <v>240</v>
      </c>
      <c r="N107" s="241" t="s">
        <v>241</v>
      </c>
      <c r="O107" s="241" t="s">
        <v>241</v>
      </c>
      <c r="P107" s="545"/>
      <c r="Q107" s="756" t="s">
        <v>184</v>
      </c>
    </row>
    <row r="108" spans="1:17" s="17" customFormat="1" ht="12.75" customHeight="1">
      <c r="A108" s="46" t="s">
        <v>70</v>
      </c>
      <c r="B108" s="30" t="s">
        <v>19</v>
      </c>
      <c r="C108" s="182" t="s">
        <v>131</v>
      </c>
      <c r="D108" s="30">
        <v>8</v>
      </c>
      <c r="E108" s="407" t="s">
        <v>149</v>
      </c>
      <c r="F108" s="228" t="s">
        <v>35</v>
      </c>
      <c r="G108" s="236">
        <v>4</v>
      </c>
      <c r="H108" s="405" t="s">
        <v>39</v>
      </c>
      <c r="I108" s="236">
        <v>1</v>
      </c>
      <c r="J108" s="228" t="s">
        <v>27</v>
      </c>
      <c r="K108" s="406"/>
      <c r="L108" s="339">
        <v>2</v>
      </c>
      <c r="M108" s="237">
        <v>2599</v>
      </c>
      <c r="N108" s="340">
        <v>619000</v>
      </c>
      <c r="O108" s="408"/>
      <c r="P108" s="410">
        <v>594820</v>
      </c>
      <c r="Q108" s="409">
        <f aca="true" t="shared" si="2" ref="Q108:Q115">SUM(P108/M108)</f>
        <v>228.86494805694497</v>
      </c>
    </row>
    <row r="109" spans="1:17" s="17" customFormat="1" ht="12.75" customHeight="1">
      <c r="A109" s="46"/>
      <c r="B109" s="30"/>
      <c r="C109" s="68" t="s">
        <v>150</v>
      </c>
      <c r="D109" s="41"/>
      <c r="E109" s="415" t="s">
        <v>35</v>
      </c>
      <c r="F109" s="331" t="s">
        <v>33</v>
      </c>
      <c r="G109" s="328">
        <v>4</v>
      </c>
      <c r="H109" s="330" t="s">
        <v>95</v>
      </c>
      <c r="I109" s="328">
        <v>1</v>
      </c>
      <c r="J109" s="425" t="s">
        <v>27</v>
      </c>
      <c r="K109" s="308"/>
      <c r="L109" s="331">
        <v>2</v>
      </c>
      <c r="M109" s="209">
        <v>3027</v>
      </c>
      <c r="N109" s="426">
        <v>750000</v>
      </c>
      <c r="O109" s="427"/>
      <c r="P109" s="428">
        <v>745000</v>
      </c>
      <c r="Q109" s="429">
        <f t="shared" si="2"/>
        <v>246.1182689131153</v>
      </c>
    </row>
    <row r="110" spans="1:17" s="17" customFormat="1" ht="12.75" customHeight="1">
      <c r="A110" s="46"/>
      <c r="B110" s="30"/>
      <c r="C110" s="68" t="s">
        <v>208</v>
      </c>
      <c r="D110" s="41"/>
      <c r="E110" s="415"/>
      <c r="F110" s="331" t="s">
        <v>194</v>
      </c>
      <c r="G110" s="328">
        <v>4</v>
      </c>
      <c r="H110" s="330" t="s">
        <v>95</v>
      </c>
      <c r="I110" s="328">
        <v>1</v>
      </c>
      <c r="J110" s="425" t="s">
        <v>27</v>
      </c>
      <c r="K110" s="308" t="s">
        <v>28</v>
      </c>
      <c r="L110" s="331">
        <v>2</v>
      </c>
      <c r="M110" s="209">
        <v>2794</v>
      </c>
      <c r="N110" s="426"/>
      <c r="O110" s="427"/>
      <c r="P110" s="428">
        <v>765000</v>
      </c>
      <c r="Q110" s="429">
        <f t="shared" si="2"/>
        <v>273.80100214745886</v>
      </c>
    </row>
    <row r="111" spans="1:17" s="17" customFormat="1" ht="12.75" customHeight="1">
      <c r="A111" s="46"/>
      <c r="B111" s="30"/>
      <c r="C111" s="68" t="s">
        <v>151</v>
      </c>
      <c r="D111" s="41"/>
      <c r="E111" s="649" t="s">
        <v>141</v>
      </c>
      <c r="F111" s="675" t="s">
        <v>33</v>
      </c>
      <c r="G111" s="675">
        <v>4</v>
      </c>
      <c r="H111" s="330" t="s">
        <v>95</v>
      </c>
      <c r="I111" s="331">
        <v>1</v>
      </c>
      <c r="J111" s="680" t="s">
        <v>27</v>
      </c>
      <c r="K111" s="308" t="s">
        <v>28</v>
      </c>
      <c r="L111" s="331">
        <v>2</v>
      </c>
      <c r="M111" s="209">
        <v>2988</v>
      </c>
      <c r="N111" s="426">
        <v>880000</v>
      </c>
      <c r="O111" s="427"/>
      <c r="P111" s="428">
        <v>785000</v>
      </c>
      <c r="Q111" s="429">
        <f t="shared" si="2"/>
        <v>262.7175368139224</v>
      </c>
    </row>
    <row r="112" spans="1:17" s="17" customFormat="1" ht="12.75" customHeight="1">
      <c r="A112" s="37"/>
      <c r="B112" s="30"/>
      <c r="C112" s="20" t="s">
        <v>212</v>
      </c>
      <c r="D112" s="41"/>
      <c r="E112" s="586" t="s">
        <v>153</v>
      </c>
      <c r="F112" s="323" t="s">
        <v>194</v>
      </c>
      <c r="G112" s="249">
        <v>4</v>
      </c>
      <c r="H112" s="553" t="s">
        <v>39</v>
      </c>
      <c r="I112" s="249">
        <v>1</v>
      </c>
      <c r="J112" s="554" t="s">
        <v>27</v>
      </c>
      <c r="K112" s="212"/>
      <c r="L112" s="323" t="s">
        <v>211</v>
      </c>
      <c r="M112" s="214">
        <v>3354</v>
      </c>
      <c r="N112" s="555">
        <v>975000</v>
      </c>
      <c r="O112" s="389"/>
      <c r="P112" s="556">
        <v>819000</v>
      </c>
      <c r="Q112" s="283">
        <f t="shared" si="2"/>
        <v>244.1860465116279</v>
      </c>
    </row>
    <row r="113" spans="1:17" s="17" customFormat="1" ht="12.75" customHeight="1">
      <c r="A113" s="37"/>
      <c r="B113" s="30"/>
      <c r="C113" s="20" t="s">
        <v>152</v>
      </c>
      <c r="D113" s="41"/>
      <c r="E113" s="775" t="s">
        <v>153</v>
      </c>
      <c r="F113" s="776" t="s">
        <v>35</v>
      </c>
      <c r="G113" s="552" t="s">
        <v>122</v>
      </c>
      <c r="H113" s="553" t="s">
        <v>92</v>
      </c>
      <c r="I113" s="249">
        <v>1</v>
      </c>
      <c r="J113" s="554" t="s">
        <v>27</v>
      </c>
      <c r="K113" s="212"/>
      <c r="L113" s="323">
        <v>3</v>
      </c>
      <c r="M113" s="214">
        <v>3007</v>
      </c>
      <c r="N113" s="555">
        <v>899000</v>
      </c>
      <c r="O113" s="389"/>
      <c r="P113" s="556">
        <v>828750</v>
      </c>
      <c r="Q113" s="283">
        <f t="shared" si="2"/>
        <v>275.60691719321585</v>
      </c>
    </row>
    <row r="114" spans="1:17" s="17" customFormat="1" ht="12.75" customHeight="1">
      <c r="A114" s="37"/>
      <c r="B114" s="30"/>
      <c r="C114" s="20" t="s">
        <v>209</v>
      </c>
      <c r="D114" s="41"/>
      <c r="E114" s="775" t="s">
        <v>139</v>
      </c>
      <c r="F114" s="776" t="s">
        <v>200</v>
      </c>
      <c r="G114" s="552">
        <v>6</v>
      </c>
      <c r="H114" s="553" t="s">
        <v>54</v>
      </c>
      <c r="I114" s="249">
        <v>2</v>
      </c>
      <c r="J114" s="554" t="s">
        <v>27</v>
      </c>
      <c r="K114" s="212" t="s">
        <v>28</v>
      </c>
      <c r="L114" s="323">
        <v>2</v>
      </c>
      <c r="M114" s="214">
        <v>3867</v>
      </c>
      <c r="N114" s="555">
        <v>1150000</v>
      </c>
      <c r="O114" s="389"/>
      <c r="P114" s="556">
        <v>825000</v>
      </c>
      <c r="Q114" s="283">
        <f t="shared" si="2"/>
        <v>213.34367726920092</v>
      </c>
    </row>
    <row r="115" spans="1:17" s="17" customFormat="1" ht="12.75" customHeight="1">
      <c r="A115" s="46"/>
      <c r="B115" s="47"/>
      <c r="C115" s="52" t="s">
        <v>210</v>
      </c>
      <c r="D115" s="49"/>
      <c r="E115" s="586" t="s">
        <v>155</v>
      </c>
      <c r="F115" s="323" t="s">
        <v>200</v>
      </c>
      <c r="G115" s="552">
        <v>7</v>
      </c>
      <c r="H115" s="553" t="s">
        <v>48</v>
      </c>
      <c r="I115" s="249">
        <v>2</v>
      </c>
      <c r="J115" s="554" t="s">
        <v>27</v>
      </c>
      <c r="K115" s="212" t="s">
        <v>28</v>
      </c>
      <c r="L115" s="323" t="s">
        <v>211</v>
      </c>
      <c r="M115" s="214">
        <v>6897</v>
      </c>
      <c r="N115" s="555">
        <v>3495000</v>
      </c>
      <c r="O115" s="389"/>
      <c r="P115" s="556">
        <v>2450000</v>
      </c>
      <c r="Q115" s="283">
        <f t="shared" si="2"/>
        <v>355.22691025083367</v>
      </c>
    </row>
    <row r="116" spans="1:17" s="17" customFormat="1" ht="12.75" customHeight="1">
      <c r="A116" s="42"/>
      <c r="B116" s="30" t="s">
        <v>24</v>
      </c>
      <c r="C116" s="128" t="s">
        <v>130</v>
      </c>
      <c r="D116" s="71"/>
      <c r="E116" s="540" t="s">
        <v>164</v>
      </c>
      <c r="F116" s="566"/>
      <c r="G116" s="273">
        <v>5</v>
      </c>
      <c r="H116" s="231" t="s">
        <v>54</v>
      </c>
      <c r="I116" s="273">
        <v>2</v>
      </c>
      <c r="J116" s="230" t="s">
        <v>27</v>
      </c>
      <c r="K116" s="274"/>
      <c r="L116" s="231">
        <v>2</v>
      </c>
      <c r="M116" s="232">
        <v>3620</v>
      </c>
      <c r="N116" s="233">
        <v>1149900</v>
      </c>
      <c r="O116" s="233">
        <v>1049000</v>
      </c>
      <c r="P116" s="318"/>
      <c r="Q116" s="290">
        <f>SUM(O116/M116)</f>
        <v>289.7790055248619</v>
      </c>
    </row>
    <row r="117" spans="1:17" ht="12" customHeight="1">
      <c r="A117" s="111"/>
      <c r="B117" s="47" t="s">
        <v>25</v>
      </c>
      <c r="C117" s="184"/>
      <c r="D117" s="57">
        <v>2</v>
      </c>
      <c r="E117" s="122" t="s">
        <v>304</v>
      </c>
      <c r="F117" s="49"/>
      <c r="G117" s="198" t="s">
        <v>99</v>
      </c>
      <c r="H117" s="88" t="s">
        <v>305</v>
      </c>
      <c r="I117" s="50" t="s">
        <v>50</v>
      </c>
      <c r="J117" s="52" t="s">
        <v>27</v>
      </c>
      <c r="K117" s="338"/>
      <c r="L117" s="88" t="s">
        <v>97</v>
      </c>
      <c r="M117" s="50" t="s">
        <v>306</v>
      </c>
      <c r="N117" s="125" t="s">
        <v>307</v>
      </c>
      <c r="O117" s="125" t="s">
        <v>308</v>
      </c>
      <c r="P117" s="104"/>
      <c r="Q117" s="150" t="s">
        <v>309</v>
      </c>
    </row>
    <row r="118" spans="1:17" ht="12" customHeight="1">
      <c r="A118" s="37"/>
      <c r="B118" s="30" t="s">
        <v>26</v>
      </c>
      <c r="C118" s="128" t="s">
        <v>242</v>
      </c>
      <c r="D118" s="71"/>
      <c r="E118" s="540" t="s">
        <v>33</v>
      </c>
      <c r="F118" s="566"/>
      <c r="G118" s="273">
        <v>4</v>
      </c>
      <c r="H118" s="231">
        <v>3</v>
      </c>
      <c r="I118" s="273">
        <v>1</v>
      </c>
      <c r="J118" s="230" t="s">
        <v>27</v>
      </c>
      <c r="K118" s="274"/>
      <c r="L118" s="231">
        <v>2</v>
      </c>
      <c r="M118" s="232">
        <v>2571</v>
      </c>
      <c r="N118" s="233">
        <v>869000</v>
      </c>
      <c r="O118" s="233">
        <v>799000</v>
      </c>
      <c r="P118" s="318"/>
      <c r="Q118" s="290">
        <f>SUM(O118/M118)</f>
        <v>310.77401789187087</v>
      </c>
    </row>
    <row r="119" spans="1:17" ht="12" customHeight="1" thickBot="1">
      <c r="A119" s="110"/>
      <c r="B119" s="34"/>
      <c r="C119" s="33"/>
      <c r="D119" s="34">
        <v>3</v>
      </c>
      <c r="E119" s="64" t="s">
        <v>243</v>
      </c>
      <c r="F119" s="65"/>
      <c r="G119" s="82" t="s">
        <v>102</v>
      </c>
      <c r="H119" s="113" t="s">
        <v>129</v>
      </c>
      <c r="I119" s="82">
        <v>1</v>
      </c>
      <c r="J119" s="65" t="s">
        <v>27</v>
      </c>
      <c r="K119" s="63"/>
      <c r="L119" s="65">
        <v>2</v>
      </c>
      <c r="M119" s="82" t="s">
        <v>244</v>
      </c>
      <c r="N119" s="183" t="s">
        <v>183</v>
      </c>
      <c r="O119" s="204" t="s">
        <v>245</v>
      </c>
      <c r="P119" s="63"/>
      <c r="Q119" s="224" t="s">
        <v>246</v>
      </c>
    </row>
    <row r="120" spans="1:17" ht="12.75" customHeight="1">
      <c r="A120" s="37" t="s">
        <v>61</v>
      </c>
      <c r="B120" s="32" t="s">
        <v>19</v>
      </c>
      <c r="C120" s="20" t="s">
        <v>222</v>
      </c>
      <c r="D120" s="722">
        <v>4</v>
      </c>
      <c r="E120" s="777"/>
      <c r="F120" s="778" t="s">
        <v>194</v>
      </c>
      <c r="G120" s="549">
        <v>3</v>
      </c>
      <c r="H120" s="729" t="s">
        <v>41</v>
      </c>
      <c r="I120" s="546">
        <v>2</v>
      </c>
      <c r="J120" s="559" t="s">
        <v>27</v>
      </c>
      <c r="K120" s="730"/>
      <c r="L120" s="559">
        <v>2</v>
      </c>
      <c r="M120" s="546">
        <v>2313</v>
      </c>
      <c r="N120" s="562"/>
      <c r="O120" s="563"/>
      <c r="P120" s="571">
        <v>70100</v>
      </c>
      <c r="Q120" s="731">
        <f>SUM(P120/M120)</f>
        <v>30.30696065715521</v>
      </c>
    </row>
    <row r="121" spans="1:17" ht="12.75" customHeight="1">
      <c r="A121" s="37"/>
      <c r="B121" s="30"/>
      <c r="C121" s="20" t="s">
        <v>224</v>
      </c>
      <c r="D121" s="600"/>
      <c r="E121" s="779" t="s">
        <v>188</v>
      </c>
      <c r="F121" s="780" t="s">
        <v>200</v>
      </c>
      <c r="G121" s="732">
        <v>4</v>
      </c>
      <c r="H121" s="733">
        <v>4</v>
      </c>
      <c r="I121" s="734">
        <v>2</v>
      </c>
      <c r="J121" s="735" t="s">
        <v>40</v>
      </c>
      <c r="K121" s="736"/>
      <c r="L121" s="735">
        <v>2</v>
      </c>
      <c r="M121" s="734">
        <v>3196</v>
      </c>
      <c r="N121" s="737">
        <v>367999</v>
      </c>
      <c r="O121" s="738"/>
      <c r="P121" s="739">
        <v>350000</v>
      </c>
      <c r="Q121" s="740">
        <f>SUM(P121/M121)</f>
        <v>109.5118898623279</v>
      </c>
    </row>
    <row r="122" spans="1:17" ht="12.75" customHeight="1">
      <c r="A122" s="37"/>
      <c r="B122" s="30"/>
      <c r="C122" s="20" t="s">
        <v>223</v>
      </c>
      <c r="D122" s="600"/>
      <c r="E122" s="728" t="s">
        <v>117</v>
      </c>
      <c r="F122" s="727" t="s">
        <v>194</v>
      </c>
      <c r="G122" s="603">
        <v>5</v>
      </c>
      <c r="H122" s="723">
        <v>4</v>
      </c>
      <c r="I122" s="390">
        <v>2</v>
      </c>
      <c r="J122" s="394" t="s">
        <v>40</v>
      </c>
      <c r="K122" s="701"/>
      <c r="L122" s="394">
        <v>2</v>
      </c>
      <c r="M122" s="390">
        <v>3196</v>
      </c>
      <c r="N122" s="724">
        <v>349000</v>
      </c>
      <c r="O122" s="393"/>
      <c r="P122" s="395">
        <v>325000</v>
      </c>
      <c r="Q122" s="396">
        <f>SUM(P122/M122)</f>
        <v>101.68961201501877</v>
      </c>
    </row>
    <row r="123" spans="1:17" ht="12.75" customHeight="1">
      <c r="A123" s="37"/>
      <c r="B123" s="47"/>
      <c r="C123" s="725" t="s">
        <v>170</v>
      </c>
      <c r="D123" s="726"/>
      <c r="E123" s="741" t="s">
        <v>164</v>
      </c>
      <c r="F123" s="390" t="s">
        <v>117</v>
      </c>
      <c r="G123" s="394">
        <v>5</v>
      </c>
      <c r="H123" s="391">
        <v>4</v>
      </c>
      <c r="I123" s="394">
        <v>2</v>
      </c>
      <c r="J123" s="390" t="s">
        <v>40</v>
      </c>
      <c r="K123" s="543"/>
      <c r="L123" s="390">
        <v>2</v>
      </c>
      <c r="M123" s="394">
        <v>3196</v>
      </c>
      <c r="N123" s="392">
        <v>489000</v>
      </c>
      <c r="O123" s="395"/>
      <c r="P123" s="393">
        <v>420000</v>
      </c>
      <c r="Q123" s="396">
        <f>SUM(P123/M123)</f>
        <v>131.4142678347935</v>
      </c>
    </row>
    <row r="124" spans="1:17" ht="12.75" customHeight="1">
      <c r="A124" s="37"/>
      <c r="B124" s="30" t="s">
        <v>24</v>
      </c>
      <c r="C124" s="129" t="s">
        <v>104</v>
      </c>
      <c r="D124" s="182"/>
      <c r="E124" s="171" t="s">
        <v>30</v>
      </c>
      <c r="F124" s="141"/>
      <c r="G124" s="142">
        <v>4</v>
      </c>
      <c r="H124" s="291">
        <v>4</v>
      </c>
      <c r="I124" s="142">
        <v>2</v>
      </c>
      <c r="J124" s="141" t="s">
        <v>27</v>
      </c>
      <c r="K124" s="292"/>
      <c r="L124" s="141">
        <v>2</v>
      </c>
      <c r="M124" s="142">
        <v>3196</v>
      </c>
      <c r="N124" s="293">
        <v>368000</v>
      </c>
      <c r="O124" s="519">
        <v>368000</v>
      </c>
      <c r="P124" s="217"/>
      <c r="Q124" s="222">
        <f>SUM(O124/M124)</f>
        <v>115.14392991239049</v>
      </c>
    </row>
    <row r="125" spans="1:17" s="17" customFormat="1" ht="12.75">
      <c r="A125" s="37"/>
      <c r="B125" s="47" t="s">
        <v>25</v>
      </c>
      <c r="C125" s="184"/>
      <c r="D125" s="57">
        <v>13</v>
      </c>
      <c r="E125" s="58" t="s">
        <v>310</v>
      </c>
      <c r="F125" s="50"/>
      <c r="G125" s="88" t="s">
        <v>51</v>
      </c>
      <c r="H125" s="50" t="s">
        <v>100</v>
      </c>
      <c r="I125" s="88" t="s">
        <v>50</v>
      </c>
      <c r="J125" s="25" t="s">
        <v>98</v>
      </c>
      <c r="K125" s="338"/>
      <c r="L125" s="49">
        <v>2</v>
      </c>
      <c r="M125" s="93" t="s">
        <v>101</v>
      </c>
      <c r="N125" s="125" t="s">
        <v>311</v>
      </c>
      <c r="O125" s="125" t="s">
        <v>312</v>
      </c>
      <c r="P125" s="104"/>
      <c r="Q125" s="150" t="s">
        <v>134</v>
      </c>
    </row>
    <row r="126" spans="1:17" ht="12.75" hidden="1">
      <c r="A126" s="112"/>
      <c r="B126" s="30" t="s">
        <v>24</v>
      </c>
      <c r="C126" s="30"/>
      <c r="D126" s="30"/>
      <c r="E126" s="88" t="s">
        <v>59</v>
      </c>
      <c r="F126" s="25"/>
      <c r="G126" s="47">
        <v>2</v>
      </c>
      <c r="H126" s="50">
        <v>2</v>
      </c>
      <c r="I126" s="49">
        <v>1</v>
      </c>
      <c r="J126" s="25" t="s">
        <v>40</v>
      </c>
      <c r="K126" s="51"/>
      <c r="L126" s="25">
        <v>2</v>
      </c>
      <c r="M126" s="49">
        <v>1618</v>
      </c>
      <c r="N126" s="91">
        <v>325000</v>
      </c>
      <c r="O126" s="104">
        <v>325000</v>
      </c>
      <c r="P126" s="121"/>
      <c r="Q126" s="81">
        <f aca="true" t="shared" si="3" ref="Q126:Q131">SUM(O126/M126)</f>
        <v>200.8652657601978</v>
      </c>
    </row>
    <row r="127" spans="1:17" ht="12" customHeight="1" hidden="1">
      <c r="A127" s="112"/>
      <c r="B127" s="47" t="s">
        <v>25</v>
      </c>
      <c r="C127" s="47"/>
      <c r="D127" s="47"/>
      <c r="E127" s="25" t="s">
        <v>30</v>
      </c>
      <c r="F127" s="52"/>
      <c r="G127" s="47">
        <v>4</v>
      </c>
      <c r="H127" s="93">
        <v>4</v>
      </c>
      <c r="I127" s="52">
        <v>2</v>
      </c>
      <c r="J127" s="49" t="s">
        <v>40</v>
      </c>
      <c r="K127" s="51"/>
      <c r="L127" s="49">
        <v>2</v>
      </c>
      <c r="M127" s="61">
        <v>3162</v>
      </c>
      <c r="N127" s="91">
        <v>625000</v>
      </c>
      <c r="O127" s="104">
        <v>625000</v>
      </c>
      <c r="P127" s="146"/>
      <c r="Q127" s="81">
        <f t="shared" si="3"/>
        <v>197.65970904490828</v>
      </c>
    </row>
    <row r="128" spans="1:17" ht="12" customHeight="1" hidden="1">
      <c r="A128" s="37"/>
      <c r="B128" s="30" t="s">
        <v>26</v>
      </c>
      <c r="C128" s="39"/>
      <c r="D128" s="30"/>
      <c r="E128" s="49" t="s">
        <v>33</v>
      </c>
      <c r="F128" s="25"/>
      <c r="G128" s="49">
        <v>2</v>
      </c>
      <c r="H128" s="50">
        <v>2</v>
      </c>
      <c r="I128" s="49">
        <v>1</v>
      </c>
      <c r="J128" s="25" t="s">
        <v>40</v>
      </c>
      <c r="K128" s="51"/>
      <c r="L128" s="25">
        <v>2</v>
      </c>
      <c r="M128" s="49">
        <v>1607</v>
      </c>
      <c r="N128" s="91">
        <v>344900</v>
      </c>
      <c r="O128" s="104">
        <v>344900</v>
      </c>
      <c r="P128" s="121"/>
      <c r="Q128" s="81">
        <f t="shared" si="3"/>
        <v>214.62352209085253</v>
      </c>
    </row>
    <row r="129" spans="1:17" ht="12" customHeight="1" hidden="1">
      <c r="A129" s="37"/>
      <c r="B129" s="30"/>
      <c r="C129" s="39"/>
      <c r="D129" s="30"/>
      <c r="E129" s="85" t="s">
        <v>30</v>
      </c>
      <c r="F129" s="73"/>
      <c r="G129" s="87">
        <v>3</v>
      </c>
      <c r="H129" s="108" t="s">
        <v>41</v>
      </c>
      <c r="I129" s="72">
        <v>2</v>
      </c>
      <c r="J129" s="73" t="s">
        <v>40</v>
      </c>
      <c r="K129" s="86"/>
      <c r="L129" s="73">
        <v>2</v>
      </c>
      <c r="M129" s="72">
        <v>2313</v>
      </c>
      <c r="N129" s="100">
        <v>395000</v>
      </c>
      <c r="O129" s="109">
        <v>395000</v>
      </c>
      <c r="P129" s="86"/>
      <c r="Q129" s="74">
        <f t="shared" si="3"/>
        <v>170.7738867271941</v>
      </c>
    </row>
    <row r="130" spans="1:17" ht="12" customHeight="1" hidden="1">
      <c r="A130" s="37"/>
      <c r="B130" s="30"/>
      <c r="C130" s="39"/>
      <c r="D130" s="30"/>
      <c r="E130" s="62" t="s">
        <v>30</v>
      </c>
      <c r="F130" s="20"/>
      <c r="G130" s="30">
        <v>4</v>
      </c>
      <c r="H130" s="75">
        <v>4</v>
      </c>
      <c r="I130" s="41">
        <v>2</v>
      </c>
      <c r="J130" s="20" t="s">
        <v>27</v>
      </c>
      <c r="K130" s="42"/>
      <c r="L130" s="20">
        <v>2</v>
      </c>
      <c r="M130" s="41">
        <v>3162</v>
      </c>
      <c r="N130" s="98">
        <v>599900</v>
      </c>
      <c r="O130" s="44">
        <v>599900</v>
      </c>
      <c r="P130" s="42"/>
      <c r="Q130" s="114">
        <f t="shared" si="3"/>
        <v>189.72169512966477</v>
      </c>
    </row>
    <row r="131" spans="1:17" ht="12" customHeight="1">
      <c r="A131" s="37"/>
      <c r="B131" s="30" t="s">
        <v>26</v>
      </c>
      <c r="C131" s="129" t="s">
        <v>247</v>
      </c>
      <c r="D131" s="182"/>
      <c r="E131" s="171"/>
      <c r="F131" s="141"/>
      <c r="G131" s="142">
        <v>3</v>
      </c>
      <c r="H131" s="291">
        <v>2</v>
      </c>
      <c r="I131" s="142">
        <v>1</v>
      </c>
      <c r="J131" s="141" t="s">
        <v>27</v>
      </c>
      <c r="K131" s="292"/>
      <c r="L131" s="141">
        <v>2</v>
      </c>
      <c r="M131" s="142">
        <v>1607</v>
      </c>
      <c r="N131" s="293">
        <v>269000</v>
      </c>
      <c r="O131" s="464" t="s">
        <v>248</v>
      </c>
      <c r="P131" s="217"/>
      <c r="Q131" s="222">
        <f t="shared" si="3"/>
        <v>167.3926571250778</v>
      </c>
    </row>
    <row r="132" spans="1:17" ht="12" customHeight="1" thickBot="1">
      <c r="A132" s="110"/>
      <c r="B132" s="34"/>
      <c r="C132" s="33"/>
      <c r="D132" s="34">
        <v>3</v>
      </c>
      <c r="E132" s="64" t="s">
        <v>249</v>
      </c>
      <c r="F132" s="65"/>
      <c r="G132" s="82" t="s">
        <v>95</v>
      </c>
      <c r="H132" s="113" t="s">
        <v>165</v>
      </c>
      <c r="I132" s="82" t="s">
        <v>50</v>
      </c>
      <c r="J132" s="113" t="s">
        <v>98</v>
      </c>
      <c r="K132" s="63"/>
      <c r="L132" s="65">
        <v>2</v>
      </c>
      <c r="M132" s="82" t="s">
        <v>250</v>
      </c>
      <c r="N132" s="183" t="s">
        <v>252</v>
      </c>
      <c r="O132" s="183" t="s">
        <v>251</v>
      </c>
      <c r="P132" s="63"/>
      <c r="Q132" s="224" t="s">
        <v>253</v>
      </c>
    </row>
    <row r="133" spans="1:17" ht="12" customHeight="1">
      <c r="A133" s="358"/>
      <c r="B133" s="71"/>
      <c r="C133" s="20"/>
      <c r="D133" s="71"/>
      <c r="E133" s="83"/>
      <c r="F133" s="20"/>
      <c r="G133" s="75"/>
      <c r="H133" s="75"/>
      <c r="I133" s="75"/>
      <c r="J133" s="20"/>
      <c r="K133" s="19"/>
      <c r="L133" s="20"/>
      <c r="M133" s="75"/>
      <c r="N133" s="179"/>
      <c r="O133" s="179"/>
      <c r="P133" s="19"/>
      <c r="Q133" s="447"/>
    </row>
    <row r="134" spans="1:17" ht="12" customHeight="1">
      <c r="A134" s="358"/>
      <c r="B134" s="71"/>
      <c r="C134" s="20"/>
      <c r="D134" s="71"/>
      <c r="E134" s="83"/>
      <c r="F134" s="20"/>
      <c r="G134" s="75"/>
      <c r="H134" s="75"/>
      <c r="I134" s="75"/>
      <c r="J134" s="20"/>
      <c r="K134" s="19"/>
      <c r="L134" s="20"/>
      <c r="M134" s="75"/>
      <c r="N134" s="179"/>
      <c r="O134" s="179"/>
      <c r="P134" s="19"/>
      <c r="Q134" s="447"/>
    </row>
    <row r="135" spans="1:17" ht="12" customHeight="1">
      <c r="A135" s="358"/>
      <c r="B135" s="71"/>
      <c r="C135" s="20"/>
      <c r="D135" s="71"/>
      <c r="E135" s="83"/>
      <c r="F135" s="20"/>
      <c r="G135" s="75"/>
      <c r="H135" s="75"/>
      <c r="I135" s="75"/>
      <c r="J135" s="20"/>
      <c r="K135" s="19"/>
      <c r="L135" s="20"/>
      <c r="M135" s="75"/>
      <c r="N135" s="179"/>
      <c r="O135" s="179"/>
      <c r="P135" s="19"/>
      <c r="Q135" s="447"/>
    </row>
    <row r="136" spans="1:17" ht="12" customHeight="1">
      <c r="A136" s="358"/>
      <c r="B136" s="71"/>
      <c r="C136" s="20"/>
      <c r="D136" s="71"/>
      <c r="E136" s="83"/>
      <c r="F136" s="20"/>
      <c r="G136" s="75"/>
      <c r="H136" s="75"/>
      <c r="I136" s="75"/>
      <c r="J136" s="20"/>
      <c r="K136" s="19"/>
      <c r="L136" s="20"/>
      <c r="M136" s="75"/>
      <c r="N136" s="179"/>
      <c r="O136" s="179"/>
      <c r="P136" s="19"/>
      <c r="Q136" s="447"/>
    </row>
    <row r="137" spans="1:17" ht="12" customHeight="1">
      <c r="A137" s="358"/>
      <c r="B137" s="71"/>
      <c r="C137" s="20"/>
      <c r="D137" s="71"/>
      <c r="E137" s="83"/>
      <c r="F137" s="20"/>
      <c r="G137" s="75"/>
      <c r="H137" s="75"/>
      <c r="I137" s="75"/>
      <c r="J137" s="20"/>
      <c r="K137" s="19"/>
      <c r="L137" s="20"/>
      <c r="M137" s="75"/>
      <c r="N137" s="179"/>
      <c r="O137" s="179"/>
      <c r="P137" s="19"/>
      <c r="Q137" s="447"/>
    </row>
    <row r="138" spans="1:17" ht="20.25">
      <c r="A138" s="1" t="s">
        <v>73</v>
      </c>
      <c r="B138" s="2"/>
      <c r="C138" s="2"/>
      <c r="D138" s="2"/>
      <c r="E138" s="2"/>
      <c r="F138" s="3"/>
      <c r="G138" s="3"/>
      <c r="H138" s="75"/>
      <c r="I138" s="3"/>
      <c r="J138" s="3"/>
      <c r="K138" s="3"/>
      <c r="M138" s="4"/>
      <c r="N138" s="3" t="s">
        <v>85</v>
      </c>
      <c r="O138" s="207" t="s">
        <v>88</v>
      </c>
      <c r="P138" s="96"/>
      <c r="Q138" s="207" t="s">
        <v>87</v>
      </c>
    </row>
    <row r="139" spans="1:16" ht="18">
      <c r="A139" s="117" t="s">
        <v>213</v>
      </c>
      <c r="B139" s="2"/>
      <c r="C139" s="2"/>
      <c r="D139" s="2"/>
      <c r="E139" s="2"/>
      <c r="F139" s="3"/>
      <c r="G139" s="3"/>
      <c r="H139" s="4"/>
      <c r="I139" s="3"/>
      <c r="J139" s="3"/>
      <c r="K139" s="3"/>
      <c r="M139" s="4"/>
      <c r="N139" s="3"/>
      <c r="P139" s="95" t="s">
        <v>112</v>
      </c>
    </row>
    <row r="140" spans="1:16" ht="18">
      <c r="A140" s="351" t="s">
        <v>214</v>
      </c>
      <c r="B140" s="2"/>
      <c r="C140" s="2"/>
      <c r="D140" s="2"/>
      <c r="E140" s="2"/>
      <c r="F140" s="3"/>
      <c r="G140" s="3"/>
      <c r="H140" s="4"/>
      <c r="I140" s="3"/>
      <c r="J140" s="3"/>
      <c r="K140" s="3"/>
      <c r="M140" s="4"/>
      <c r="N140" s="3"/>
      <c r="O140" s="208" t="s">
        <v>89</v>
      </c>
      <c r="P140" s="208"/>
    </row>
    <row r="141" spans="1:15" ht="12.75">
      <c r="A141" s="5"/>
      <c r="B141" s="2"/>
      <c r="C141" s="2"/>
      <c r="D141" s="2"/>
      <c r="E141" s="2"/>
      <c r="F141" s="3"/>
      <c r="G141" s="3"/>
      <c r="H141" s="4"/>
      <c r="I141" s="3"/>
      <c r="J141" s="3"/>
      <c r="K141" s="3"/>
      <c r="M141" s="116"/>
      <c r="N141" s="3" t="s">
        <v>86</v>
      </c>
      <c r="O141" s="206" t="s">
        <v>90</v>
      </c>
    </row>
    <row r="142" spans="1:15" ht="12.75">
      <c r="A142" s="5"/>
      <c r="B142" s="2"/>
      <c r="C142" s="2"/>
      <c r="D142" s="2"/>
      <c r="E142" s="2"/>
      <c r="F142" s="3"/>
      <c r="G142" s="3"/>
      <c r="H142" s="4"/>
      <c r="I142" s="3"/>
      <c r="J142" s="3"/>
      <c r="K142" s="3"/>
      <c r="M142" s="4"/>
      <c r="N142" s="3"/>
      <c r="O142" s="321" t="s">
        <v>349</v>
      </c>
    </row>
    <row r="143" spans="1:14" ht="8.25" customHeight="1">
      <c r="A143" s="5"/>
      <c r="B143" s="2"/>
      <c r="C143" s="2"/>
      <c r="D143" s="2"/>
      <c r="E143" s="2"/>
      <c r="F143" s="3"/>
      <c r="G143" s="3"/>
      <c r="H143" s="4"/>
      <c r="I143" s="3"/>
      <c r="J143" s="3"/>
      <c r="K143" s="3"/>
      <c r="M143" s="4"/>
      <c r="N143" s="3"/>
    </row>
    <row r="144" spans="1:16" s="157" customFormat="1" ht="15">
      <c r="A144" s="157" t="s">
        <v>71</v>
      </c>
      <c r="B144" s="158"/>
      <c r="C144" s="158"/>
      <c r="D144" s="158"/>
      <c r="E144" s="158"/>
      <c r="F144" s="158"/>
      <c r="G144" s="158"/>
      <c r="H144" s="4"/>
      <c r="I144" s="158"/>
      <c r="J144" s="158"/>
      <c r="K144" s="158"/>
      <c r="M144" s="159"/>
      <c r="N144" s="158"/>
      <c r="O144" s="160"/>
      <c r="P144" s="160"/>
    </row>
    <row r="145" spans="1:16" s="157" customFormat="1" ht="15">
      <c r="A145" s="157" t="s">
        <v>72</v>
      </c>
      <c r="B145" s="158"/>
      <c r="C145" s="158"/>
      <c r="D145" s="158"/>
      <c r="E145" s="158"/>
      <c r="F145" s="158"/>
      <c r="G145" s="161"/>
      <c r="H145" s="159"/>
      <c r="I145" s="161"/>
      <c r="J145" s="161"/>
      <c r="K145" s="161"/>
      <c r="L145" s="163"/>
      <c r="M145" s="162"/>
      <c r="N145" s="161"/>
      <c r="O145" s="160"/>
      <c r="P145" s="160"/>
    </row>
    <row r="146" spans="1:16" s="166" customFormat="1" ht="12.75" customHeight="1">
      <c r="A146" s="157" t="s">
        <v>103</v>
      </c>
      <c r="B146" s="158"/>
      <c r="C146" s="158"/>
      <c r="D146" s="158"/>
      <c r="E146" s="158"/>
      <c r="F146" s="164"/>
      <c r="G146" s="164"/>
      <c r="H146" s="162"/>
      <c r="I146" s="164"/>
      <c r="J146" s="164"/>
      <c r="K146" s="164"/>
      <c r="M146" s="165"/>
      <c r="N146" s="164"/>
      <c r="O146" s="167"/>
      <c r="P146" s="167"/>
    </row>
    <row r="147" spans="1:14" ht="7.5" customHeight="1">
      <c r="A147" s="118"/>
      <c r="B147" s="2"/>
      <c r="C147" s="2"/>
      <c r="D147" s="2"/>
      <c r="E147" s="2"/>
      <c r="F147" s="3"/>
      <c r="G147" s="3"/>
      <c r="H147" s="165"/>
      <c r="I147" s="3"/>
      <c r="J147" s="3"/>
      <c r="K147" s="3"/>
      <c r="M147" s="4"/>
      <c r="N147" s="3"/>
    </row>
    <row r="148" spans="1:16" s="17" customFormat="1" ht="13.5" customHeight="1">
      <c r="A148" s="17" t="s">
        <v>162</v>
      </c>
      <c r="B148" s="2"/>
      <c r="C148" s="2"/>
      <c r="D148" s="2"/>
      <c r="E148" s="2"/>
      <c r="F148" s="168"/>
      <c r="G148" s="168"/>
      <c r="H148" s="4"/>
      <c r="I148" s="168"/>
      <c r="J148" s="168"/>
      <c r="K148" s="168"/>
      <c r="M148" s="20"/>
      <c r="N148" s="168"/>
      <c r="O148" s="169"/>
      <c r="P148" s="169"/>
    </row>
    <row r="149" spans="1:16" s="17" customFormat="1" ht="12.75">
      <c r="A149" s="17" t="s">
        <v>215</v>
      </c>
      <c r="B149" s="2"/>
      <c r="C149" s="2"/>
      <c r="D149" s="2"/>
      <c r="E149" s="2"/>
      <c r="F149" s="168"/>
      <c r="G149" s="168"/>
      <c r="H149" s="20"/>
      <c r="I149" s="168"/>
      <c r="J149" s="168"/>
      <c r="K149" s="168"/>
      <c r="M149" s="20"/>
      <c r="N149" s="168"/>
      <c r="O149" s="169"/>
      <c r="P149" s="169"/>
    </row>
    <row r="150" spans="1:17" s="17" customFormat="1" ht="12.75" customHeight="1">
      <c r="A150" s="17" t="s">
        <v>105</v>
      </c>
      <c r="B150" s="2"/>
      <c r="C150" s="2"/>
      <c r="D150" s="2"/>
      <c r="E150" s="2"/>
      <c r="F150" s="168"/>
      <c r="G150" s="20"/>
      <c r="H150" s="20"/>
      <c r="I150" s="20"/>
      <c r="J150" s="20"/>
      <c r="K150" s="20"/>
      <c r="L150" s="19"/>
      <c r="M150" s="20"/>
      <c r="N150" s="168"/>
      <c r="O150" s="169"/>
      <c r="P150" s="200"/>
      <c r="Q150" s="19"/>
    </row>
    <row r="151" spans="1:19" ht="12.75" customHeight="1" thickBot="1">
      <c r="A151" s="6"/>
      <c r="B151" s="6"/>
      <c r="C151" s="6"/>
      <c r="D151" s="6"/>
      <c r="E151" s="6"/>
      <c r="F151" s="17"/>
      <c r="G151" s="6"/>
      <c r="H151" s="65"/>
      <c r="I151" s="19"/>
      <c r="J151" s="20"/>
      <c r="K151" s="20"/>
      <c r="L151" s="10"/>
      <c r="M151" s="22"/>
      <c r="N151" s="22"/>
      <c r="O151" s="97"/>
      <c r="P151" s="97"/>
      <c r="Q151" s="6"/>
      <c r="R151" s="6"/>
      <c r="S151" s="6"/>
    </row>
    <row r="152" spans="1:19" ht="12.75">
      <c r="A152" s="32" t="s">
        <v>4</v>
      </c>
      <c r="B152" s="29" t="s">
        <v>5</v>
      </c>
      <c r="C152" s="32" t="s">
        <v>91</v>
      </c>
      <c r="D152" s="31" t="s">
        <v>68</v>
      </c>
      <c r="E152" s="32" t="s">
        <v>6</v>
      </c>
      <c r="F152" s="31" t="s">
        <v>6</v>
      </c>
      <c r="G152" s="32" t="s">
        <v>7</v>
      </c>
      <c r="H152" s="67" t="s">
        <v>8</v>
      </c>
      <c r="I152" s="31" t="s">
        <v>9</v>
      </c>
      <c r="J152" s="29" t="s">
        <v>10</v>
      </c>
      <c r="K152" s="29" t="s">
        <v>11</v>
      </c>
      <c r="L152" s="32" t="s">
        <v>12</v>
      </c>
      <c r="M152" s="29" t="s">
        <v>13</v>
      </c>
      <c r="N152" s="32" t="s">
        <v>14</v>
      </c>
      <c r="O152" s="32" t="s">
        <v>15</v>
      </c>
      <c r="P152" s="203" t="s">
        <v>16</v>
      </c>
      <c r="Q152" s="32" t="s">
        <v>17</v>
      </c>
      <c r="R152" s="2"/>
      <c r="S152" s="2"/>
    </row>
    <row r="153" spans="1:19" ht="13.5" thickBot="1">
      <c r="A153" s="66"/>
      <c r="B153" s="35"/>
      <c r="C153" s="34"/>
      <c r="D153" s="28" t="s">
        <v>49</v>
      </c>
      <c r="E153" s="34" t="s">
        <v>18</v>
      </c>
      <c r="F153" s="28" t="s">
        <v>19</v>
      </c>
      <c r="G153" s="34"/>
      <c r="H153" s="36" t="s">
        <v>20</v>
      </c>
      <c r="I153" s="36"/>
      <c r="J153" s="36"/>
      <c r="K153" s="28"/>
      <c r="L153" s="34"/>
      <c r="M153" s="28" t="s">
        <v>21</v>
      </c>
      <c r="N153" s="34" t="s">
        <v>22</v>
      </c>
      <c r="O153" s="35" t="s">
        <v>22</v>
      </c>
      <c r="P153" s="34"/>
      <c r="Q153" s="36" t="s">
        <v>21</v>
      </c>
      <c r="R153" s="2"/>
      <c r="S153" s="2"/>
    </row>
    <row r="154" spans="1:19" ht="12.75">
      <c r="A154" s="112" t="s">
        <v>93</v>
      </c>
      <c r="B154" s="270" t="s">
        <v>19</v>
      </c>
      <c r="C154" s="577"/>
      <c r="D154" s="578"/>
      <c r="E154" s="388"/>
      <c r="F154" s="129"/>
      <c r="G154" s="138"/>
      <c r="H154" s="139"/>
      <c r="I154" s="485"/>
      <c r="J154" s="129"/>
      <c r="K154" s="486"/>
      <c r="L154" s="129"/>
      <c r="M154" s="485"/>
      <c r="N154" s="143"/>
      <c r="O154" s="487"/>
      <c r="P154" s="143"/>
      <c r="Q154" s="488"/>
      <c r="R154" s="2"/>
      <c r="S154" s="2"/>
    </row>
    <row r="155" spans="1:18" s="144" customFormat="1" ht="12.75">
      <c r="A155" s="226"/>
      <c r="B155" s="30" t="s">
        <v>24</v>
      </c>
      <c r="C155" s="129"/>
      <c r="D155" s="39"/>
      <c r="E155" s="438"/>
      <c r="F155" s="141"/>
      <c r="G155" s="439"/>
      <c r="H155" s="291"/>
      <c r="I155" s="142"/>
      <c r="J155" s="141"/>
      <c r="K155" s="292"/>
      <c r="L155" s="141"/>
      <c r="M155" s="142"/>
      <c r="N155" s="217"/>
      <c r="O155" s="440"/>
      <c r="P155" s="217"/>
      <c r="Q155" s="222"/>
      <c r="R155" s="201"/>
    </row>
    <row r="156" spans="1:18" s="118" customFormat="1" ht="12.75">
      <c r="A156" s="37"/>
      <c r="B156" s="47" t="s">
        <v>25</v>
      </c>
      <c r="C156" s="71"/>
      <c r="D156" s="39">
        <v>1</v>
      </c>
      <c r="E156" s="354" t="s">
        <v>164</v>
      </c>
      <c r="F156" s="41"/>
      <c r="G156" s="75">
        <v>4</v>
      </c>
      <c r="H156" s="105" t="s">
        <v>236</v>
      </c>
      <c r="I156" s="75">
        <v>2</v>
      </c>
      <c r="J156" s="41" t="s">
        <v>27</v>
      </c>
      <c r="K156" s="19" t="s">
        <v>69</v>
      </c>
      <c r="L156" s="105" t="s">
        <v>97</v>
      </c>
      <c r="M156" s="75" t="s">
        <v>313</v>
      </c>
      <c r="N156" s="176" t="s">
        <v>314</v>
      </c>
      <c r="O156" s="176" t="s">
        <v>315</v>
      </c>
      <c r="P156" s="43"/>
      <c r="Q156" s="202" t="s">
        <v>316</v>
      </c>
      <c r="R156" s="358"/>
    </row>
    <row r="157" spans="1:17" s="17" customFormat="1" ht="13.5" thickBot="1">
      <c r="A157" s="297"/>
      <c r="B157" s="55" t="s">
        <v>26</v>
      </c>
      <c r="C157" s="336"/>
      <c r="D157" s="346">
        <v>2</v>
      </c>
      <c r="E157" s="373" t="s">
        <v>254</v>
      </c>
      <c r="F157" s="374"/>
      <c r="G157" s="380" t="s">
        <v>92</v>
      </c>
      <c r="H157" s="376" t="s">
        <v>185</v>
      </c>
      <c r="I157" s="380" t="s">
        <v>50</v>
      </c>
      <c r="J157" s="374" t="s">
        <v>27</v>
      </c>
      <c r="K157" s="377" t="s">
        <v>69</v>
      </c>
      <c r="L157" s="376" t="s">
        <v>156</v>
      </c>
      <c r="M157" s="380" t="s">
        <v>255</v>
      </c>
      <c r="N157" s="381" t="s">
        <v>256</v>
      </c>
      <c r="O157" s="381" t="s">
        <v>257</v>
      </c>
      <c r="P157" s="378"/>
      <c r="Q157" s="379" t="s">
        <v>258</v>
      </c>
    </row>
    <row r="158" spans="1:17" s="17" customFormat="1" ht="12.75">
      <c r="A158" s="37" t="s">
        <v>62</v>
      </c>
      <c r="B158" s="39" t="s">
        <v>19</v>
      </c>
      <c r="C158" s="68" t="s">
        <v>189</v>
      </c>
      <c r="D158" s="32">
        <v>2</v>
      </c>
      <c r="E158" s="587"/>
      <c r="F158" s="38" t="s">
        <v>117</v>
      </c>
      <c r="G158" s="593">
        <v>3</v>
      </c>
      <c r="H158" s="592" t="s">
        <v>41</v>
      </c>
      <c r="I158" s="229">
        <v>1</v>
      </c>
      <c r="J158" s="38" t="s">
        <v>40</v>
      </c>
      <c r="K158" s="588"/>
      <c r="L158" s="592">
        <v>2</v>
      </c>
      <c r="M158" s="229">
        <v>2126</v>
      </c>
      <c r="N158" s="271"/>
      <c r="O158" s="589"/>
      <c r="P158" s="590">
        <v>350000</v>
      </c>
      <c r="Q158" s="591">
        <f>SUM(P158/M158)</f>
        <v>164.62841015992475</v>
      </c>
    </row>
    <row r="159" spans="1:17" s="17" customFormat="1" ht="13.5" thickBot="1">
      <c r="A159" s="84"/>
      <c r="B159" s="47"/>
      <c r="C159" s="312" t="s">
        <v>132</v>
      </c>
      <c r="D159" s="35"/>
      <c r="E159" s="513" t="s">
        <v>187</v>
      </c>
      <c r="F159" s="324"/>
      <c r="G159" s="400">
        <v>4</v>
      </c>
      <c r="H159" s="514">
        <v>4</v>
      </c>
      <c r="I159" s="398">
        <v>2</v>
      </c>
      <c r="J159" s="312" t="s">
        <v>27</v>
      </c>
      <c r="K159" s="515"/>
      <c r="L159" s="312">
        <v>2</v>
      </c>
      <c r="M159" s="398">
        <v>3946</v>
      </c>
      <c r="N159" s="387">
        <v>699000</v>
      </c>
      <c r="O159" s="401"/>
      <c r="P159" s="401">
        <v>699000</v>
      </c>
      <c r="Q159" s="402">
        <f>SUM(P159/M159)</f>
        <v>177.14140902179423</v>
      </c>
    </row>
    <row r="160" spans="1:17" s="17" customFormat="1" ht="12.75">
      <c r="A160" s="37"/>
      <c r="B160" s="30" t="s">
        <v>24</v>
      </c>
      <c r="C160" s="129" t="s">
        <v>172</v>
      </c>
      <c r="D160" s="39"/>
      <c r="E160" s="319" t="s">
        <v>30</v>
      </c>
      <c r="F160" s="184"/>
      <c r="G160" s="130">
        <v>3</v>
      </c>
      <c r="H160" s="145" t="s">
        <v>41</v>
      </c>
      <c r="I160" s="127">
        <v>2</v>
      </c>
      <c r="J160" s="131" t="s">
        <v>173</v>
      </c>
      <c r="K160" s="132"/>
      <c r="L160" s="131">
        <v>2</v>
      </c>
      <c r="M160" s="127">
        <v>3059</v>
      </c>
      <c r="N160" s="172">
        <v>549000</v>
      </c>
      <c r="O160" s="140">
        <v>549000</v>
      </c>
      <c r="P160" s="140"/>
      <c r="Q160" s="174">
        <f>SUM(O160/M160)</f>
        <v>179.4704151683557</v>
      </c>
    </row>
    <row r="161" spans="1:17" s="17" customFormat="1" ht="12.75">
      <c r="A161" s="84"/>
      <c r="B161" s="57" t="s">
        <v>25</v>
      </c>
      <c r="C161" s="49"/>
      <c r="D161" s="92">
        <v>5</v>
      </c>
      <c r="E161" s="511" t="s">
        <v>317</v>
      </c>
      <c r="F161" s="73"/>
      <c r="G161" s="480" t="s">
        <v>51</v>
      </c>
      <c r="H161" s="512" t="s">
        <v>41</v>
      </c>
      <c r="I161" s="108" t="s">
        <v>50</v>
      </c>
      <c r="J161" s="480" t="s">
        <v>98</v>
      </c>
      <c r="K161" s="481"/>
      <c r="L161" s="72">
        <v>2</v>
      </c>
      <c r="M161" s="108" t="s">
        <v>318</v>
      </c>
      <c r="N161" s="482" t="s">
        <v>186</v>
      </c>
      <c r="O161" s="482" t="s">
        <v>319</v>
      </c>
      <c r="P161" s="483"/>
      <c r="Q161" s="484" t="s">
        <v>320</v>
      </c>
    </row>
    <row r="162" spans="1:17" s="17" customFormat="1" ht="13.5" thickBot="1">
      <c r="A162" s="297"/>
      <c r="B162" s="55" t="s">
        <v>26</v>
      </c>
      <c r="C162" s="541" t="s">
        <v>259</v>
      </c>
      <c r="D162" s="757">
        <v>1</v>
      </c>
      <c r="E162" s="758" t="s">
        <v>260</v>
      </c>
      <c r="F162" s="541"/>
      <c r="G162" s="451">
        <v>3</v>
      </c>
      <c r="H162" s="759" t="s">
        <v>41</v>
      </c>
      <c r="I162" s="336">
        <v>2</v>
      </c>
      <c r="J162" s="452" t="s">
        <v>173</v>
      </c>
      <c r="K162" s="760"/>
      <c r="L162" s="452">
        <v>2</v>
      </c>
      <c r="M162" s="336">
        <v>2910</v>
      </c>
      <c r="N162" s="762" t="s">
        <v>261</v>
      </c>
      <c r="O162" s="763" t="s">
        <v>261</v>
      </c>
      <c r="P162" s="455"/>
      <c r="Q162" s="761">
        <f>SUM(O162/M162)</f>
        <v>205.84192439862542</v>
      </c>
    </row>
    <row r="163" spans="1:17" s="17" customFormat="1" ht="12.75" customHeight="1">
      <c r="A163" s="37" t="s">
        <v>94</v>
      </c>
      <c r="B163" s="47" t="s">
        <v>19</v>
      </c>
      <c r="C163" s="25"/>
      <c r="D163" s="57"/>
      <c r="E163" s="320"/>
      <c r="F163" s="49"/>
      <c r="G163" s="124"/>
      <c r="H163" s="58"/>
      <c r="I163" s="25"/>
      <c r="J163" s="49"/>
      <c r="K163" s="24"/>
      <c r="L163" s="49"/>
      <c r="M163" s="25"/>
      <c r="N163" s="104"/>
      <c r="O163" s="53"/>
      <c r="P163" s="104"/>
      <c r="Q163" s="150"/>
    </row>
    <row r="164" spans="1:17" ht="2.25" customHeight="1" hidden="1">
      <c r="A164" s="37"/>
      <c r="B164" s="30" t="s">
        <v>24</v>
      </c>
      <c r="C164" s="30"/>
      <c r="D164" s="30">
        <v>2</v>
      </c>
      <c r="E164" s="75" t="s">
        <v>75</v>
      </c>
      <c r="F164" s="41"/>
      <c r="G164" s="177" t="s">
        <v>76</v>
      </c>
      <c r="H164" s="69" t="s">
        <v>77</v>
      </c>
      <c r="I164" s="41">
        <v>2</v>
      </c>
      <c r="J164" s="68" t="s">
        <v>27</v>
      </c>
      <c r="K164" s="42" t="s">
        <v>69</v>
      </c>
      <c r="L164" s="177" t="s">
        <v>74</v>
      </c>
      <c r="M164" s="178" t="s">
        <v>78</v>
      </c>
      <c r="N164" s="179" t="s">
        <v>82</v>
      </c>
      <c r="O164" s="176" t="s">
        <v>82</v>
      </c>
      <c r="P164" s="147"/>
      <c r="Q164" s="45" t="e">
        <f>SUM(O165/M165)</f>
        <v>#DIV/0!</v>
      </c>
    </row>
    <row r="165" spans="1:17" ht="12.75">
      <c r="A165" s="46"/>
      <c r="B165" s="30" t="s">
        <v>24</v>
      </c>
      <c r="C165" s="182"/>
      <c r="D165" s="262"/>
      <c r="E165" s="198"/>
      <c r="F165" s="86"/>
      <c r="G165" s="50"/>
      <c r="H165" s="480"/>
      <c r="I165" s="72"/>
      <c r="J165" s="25"/>
      <c r="K165" s="86"/>
      <c r="L165" s="50"/>
      <c r="M165" s="72"/>
      <c r="N165" s="125"/>
      <c r="O165" s="125"/>
      <c r="P165" s="91"/>
      <c r="Q165" s="59"/>
    </row>
    <row r="166" spans="1:17" ht="12.75">
      <c r="A166" s="268"/>
      <c r="B166" s="47" t="s">
        <v>25</v>
      </c>
      <c r="C166" s="184"/>
      <c r="D166" s="248" t="s">
        <v>95</v>
      </c>
      <c r="E166" s="75" t="s">
        <v>321</v>
      </c>
      <c r="F166" s="51"/>
      <c r="G166" s="50" t="s">
        <v>322</v>
      </c>
      <c r="H166" s="88" t="s">
        <v>323</v>
      </c>
      <c r="I166" s="49">
        <v>2</v>
      </c>
      <c r="J166" s="25" t="s">
        <v>27</v>
      </c>
      <c r="K166" s="51" t="s">
        <v>34</v>
      </c>
      <c r="L166" s="50" t="s">
        <v>324</v>
      </c>
      <c r="M166" s="88" t="s">
        <v>325</v>
      </c>
      <c r="N166" s="176" t="s">
        <v>326</v>
      </c>
      <c r="O166" s="125" t="s">
        <v>327</v>
      </c>
      <c r="P166" s="91"/>
      <c r="Q166" s="59" t="s">
        <v>328</v>
      </c>
    </row>
    <row r="167" spans="1:17" s="60" customFormat="1" ht="12.75" customHeight="1" thickBot="1">
      <c r="A167" s="54"/>
      <c r="B167" s="55" t="s">
        <v>26</v>
      </c>
      <c r="C167" s="56"/>
      <c r="D167" s="55"/>
      <c r="E167" s="413"/>
      <c r="F167" s="56"/>
      <c r="G167" s="148"/>
      <c r="H167" s="180"/>
      <c r="I167" s="56"/>
      <c r="J167" s="263"/>
      <c r="K167" s="264"/>
      <c r="L167" s="173"/>
      <c r="M167" s="265"/>
      <c r="N167" s="149"/>
      <c r="O167" s="149"/>
      <c r="P167" s="266"/>
      <c r="Q167" s="126"/>
    </row>
    <row r="168" spans="1:17" s="60" customFormat="1" ht="12.75" customHeight="1">
      <c r="A168" s="267" t="s">
        <v>63</v>
      </c>
      <c r="B168" s="71" t="s">
        <v>19</v>
      </c>
      <c r="C168" s="502" t="s">
        <v>217</v>
      </c>
      <c r="D168" s="71">
        <v>2</v>
      </c>
      <c r="E168" s="687" t="s">
        <v>35</v>
      </c>
      <c r="F168" s="665" t="s">
        <v>194</v>
      </c>
      <c r="G168" s="781" t="s">
        <v>95</v>
      </c>
      <c r="H168" s="75" t="s">
        <v>41</v>
      </c>
      <c r="I168" s="502">
        <v>1</v>
      </c>
      <c r="J168" s="20" t="s">
        <v>27</v>
      </c>
      <c r="K168" s="688" t="s">
        <v>218</v>
      </c>
      <c r="L168" s="75">
        <v>2</v>
      </c>
      <c r="M168" s="689">
        <v>2622</v>
      </c>
      <c r="N168" s="179">
        <v>699000</v>
      </c>
      <c r="O168" s="690"/>
      <c r="P168" s="44">
        <v>660000</v>
      </c>
      <c r="Q168" s="504">
        <f>SUM(P168/M168)</f>
        <v>251.7162471395881</v>
      </c>
    </row>
    <row r="169" spans="1:17" s="17" customFormat="1" ht="12.75" customHeight="1">
      <c r="A169" s="37"/>
      <c r="B169" s="57"/>
      <c r="C169" s="682" t="s">
        <v>216</v>
      </c>
      <c r="D169" s="686"/>
      <c r="E169" s="681" t="s">
        <v>33</v>
      </c>
      <c r="F169" s="88" t="s">
        <v>194</v>
      </c>
      <c r="G169" s="58" t="s">
        <v>95</v>
      </c>
      <c r="H169" s="50" t="s">
        <v>41</v>
      </c>
      <c r="I169" s="49">
        <v>1</v>
      </c>
      <c r="J169" s="25" t="s">
        <v>27</v>
      </c>
      <c r="K169" s="51" t="s">
        <v>218</v>
      </c>
      <c r="L169" s="50">
        <v>2</v>
      </c>
      <c r="M169" s="696">
        <v>2622</v>
      </c>
      <c r="N169" s="151">
        <v>699000</v>
      </c>
      <c r="O169" s="125"/>
      <c r="P169" s="53">
        <v>660000</v>
      </c>
      <c r="Q169" s="59">
        <f>SUM(P169/M169)</f>
        <v>251.7162471395881</v>
      </c>
    </row>
    <row r="170" spans="1:17" ht="12.75">
      <c r="A170" s="46"/>
      <c r="B170" s="30" t="s">
        <v>24</v>
      </c>
      <c r="C170" s="128"/>
      <c r="D170" s="520"/>
      <c r="E170" s="580"/>
      <c r="F170" s="581"/>
      <c r="G170" s="691"/>
      <c r="H170" s="692"/>
      <c r="I170" s="344"/>
      <c r="J170" s="343"/>
      <c r="K170" s="342"/>
      <c r="L170" s="343"/>
      <c r="M170" s="691"/>
      <c r="N170" s="693"/>
      <c r="O170" s="694"/>
      <c r="P170" s="345"/>
      <c r="Q170" s="695"/>
    </row>
    <row r="171" spans="1:17" ht="12.75">
      <c r="A171" s="268"/>
      <c r="B171" s="47" t="s">
        <v>25</v>
      </c>
      <c r="C171" s="127"/>
      <c r="D171" s="445" t="s">
        <v>109</v>
      </c>
      <c r="E171" s="475" t="s">
        <v>180</v>
      </c>
      <c r="F171" s="521"/>
      <c r="G171" s="344">
        <v>3</v>
      </c>
      <c r="H171" s="474" t="s">
        <v>165</v>
      </c>
      <c r="I171" s="344">
        <v>1</v>
      </c>
      <c r="J171" s="476" t="s">
        <v>27</v>
      </c>
      <c r="K171" s="477" t="s">
        <v>28</v>
      </c>
      <c r="L171" s="343">
        <v>2</v>
      </c>
      <c r="M171" s="475" t="s">
        <v>166</v>
      </c>
      <c r="N171" s="582" t="s">
        <v>167</v>
      </c>
      <c r="O171" s="582" t="s">
        <v>167</v>
      </c>
      <c r="P171" s="483"/>
      <c r="Q171" s="484" t="s">
        <v>168</v>
      </c>
    </row>
    <row r="172" spans="1:17" s="17" customFormat="1" ht="12.75" customHeight="1" thickBot="1">
      <c r="A172" s="297"/>
      <c r="B172" s="55" t="s">
        <v>26</v>
      </c>
      <c r="C172" s="263"/>
      <c r="D172" s="55">
        <v>2</v>
      </c>
      <c r="E172" s="702" t="s">
        <v>235</v>
      </c>
      <c r="F172" s="56"/>
      <c r="G172" s="119" t="s">
        <v>102</v>
      </c>
      <c r="H172" s="703" t="s">
        <v>129</v>
      </c>
      <c r="I172" s="119">
        <v>2</v>
      </c>
      <c r="J172" s="173" t="s">
        <v>27</v>
      </c>
      <c r="K172" s="704" t="s">
        <v>28</v>
      </c>
      <c r="L172" s="56">
        <v>2</v>
      </c>
      <c r="M172" s="119" t="s">
        <v>262</v>
      </c>
      <c r="N172" s="705" t="s">
        <v>263</v>
      </c>
      <c r="O172" s="705" t="s">
        <v>263</v>
      </c>
      <c r="P172" s="706"/>
      <c r="Q172" s="126" t="s">
        <v>264</v>
      </c>
    </row>
    <row r="173" spans="1:17" s="17" customFormat="1" ht="12.75" customHeight="1">
      <c r="A173" s="37" t="s">
        <v>64</v>
      </c>
      <c r="B173" s="39" t="s">
        <v>19</v>
      </c>
      <c r="C173" s="707" t="s">
        <v>154</v>
      </c>
      <c r="D173" s="697">
        <v>2</v>
      </c>
      <c r="E173" s="708" t="s">
        <v>155</v>
      </c>
      <c r="F173" s="391" t="s">
        <v>33</v>
      </c>
      <c r="G173" s="710">
        <v>4</v>
      </c>
      <c r="H173" s="700" t="s">
        <v>41</v>
      </c>
      <c r="I173" s="707">
        <v>1</v>
      </c>
      <c r="J173" s="390" t="s">
        <v>27</v>
      </c>
      <c r="K173" s="712"/>
      <c r="L173" s="390">
        <v>2</v>
      </c>
      <c r="M173" s="707">
        <v>3087</v>
      </c>
      <c r="N173" s="392">
        <v>635000</v>
      </c>
      <c r="O173" s="714"/>
      <c r="P173" s="393">
        <v>530000</v>
      </c>
      <c r="Q173" s="717">
        <f>SUM(P173/M173)</f>
        <v>171.68772270813088</v>
      </c>
    </row>
    <row r="174" spans="1:17" s="17" customFormat="1" ht="12.75" customHeight="1">
      <c r="A174" s="37"/>
      <c r="B174" s="57"/>
      <c r="C174" s="682" t="s">
        <v>219</v>
      </c>
      <c r="D174" s="686"/>
      <c r="E174" s="709" t="s">
        <v>220</v>
      </c>
      <c r="F174" s="698" t="s">
        <v>200</v>
      </c>
      <c r="G174" s="716">
        <v>4</v>
      </c>
      <c r="H174" s="711" t="s">
        <v>41</v>
      </c>
      <c r="I174" s="682">
        <v>2</v>
      </c>
      <c r="J174" s="683" t="s">
        <v>27</v>
      </c>
      <c r="K174" s="713"/>
      <c r="L174" s="698" t="s">
        <v>211</v>
      </c>
      <c r="M174" s="682">
        <v>3582</v>
      </c>
      <c r="N174" s="685">
        <v>845000</v>
      </c>
      <c r="O174" s="684"/>
      <c r="P174" s="699">
        <v>720000</v>
      </c>
      <c r="Q174" s="715">
        <f>SUM(P174/M174)</f>
        <v>201.00502512562815</v>
      </c>
    </row>
    <row r="175" spans="1:19" s="17" customFormat="1" ht="12.75">
      <c r="A175" s="223"/>
      <c r="B175" s="39" t="s">
        <v>24</v>
      </c>
      <c r="C175" s="128" t="s">
        <v>128</v>
      </c>
      <c r="D175" s="139"/>
      <c r="E175" s="136" t="s">
        <v>33</v>
      </c>
      <c r="F175" s="145"/>
      <c r="G175" s="130">
        <v>3</v>
      </c>
      <c r="H175" s="435" t="s">
        <v>41</v>
      </c>
      <c r="I175" s="127">
        <v>1</v>
      </c>
      <c r="J175" s="131" t="s">
        <v>27</v>
      </c>
      <c r="K175" s="132" t="s">
        <v>31</v>
      </c>
      <c r="L175" s="131">
        <v>2</v>
      </c>
      <c r="M175" s="127">
        <v>3087</v>
      </c>
      <c r="N175" s="137">
        <v>1199000</v>
      </c>
      <c r="O175" s="133">
        <v>999000</v>
      </c>
      <c r="P175" s="172"/>
      <c r="Q175" s="350">
        <f>SUM(O175/M175)</f>
        <v>323.61516034985425</v>
      </c>
      <c r="R175" s="168"/>
      <c r="S175" s="168"/>
    </row>
    <row r="176" spans="1:17" ht="12.75">
      <c r="A176" s="46"/>
      <c r="B176" s="47" t="s">
        <v>25</v>
      </c>
      <c r="C176" s="52"/>
      <c r="D176" s="47">
        <v>1</v>
      </c>
      <c r="E176" s="107" t="s">
        <v>180</v>
      </c>
      <c r="F176" s="52"/>
      <c r="G176" s="88" t="s">
        <v>51</v>
      </c>
      <c r="H176" s="411" t="s">
        <v>41</v>
      </c>
      <c r="I176" s="50">
        <v>1</v>
      </c>
      <c r="J176" s="49" t="s">
        <v>27</v>
      </c>
      <c r="K176" s="214"/>
      <c r="L176" s="88">
        <v>2</v>
      </c>
      <c r="M176" s="49" t="s">
        <v>240</v>
      </c>
      <c r="N176" s="125" t="s">
        <v>329</v>
      </c>
      <c r="O176" s="125" t="s">
        <v>330</v>
      </c>
      <c r="P176" s="338"/>
      <c r="Q176" s="59" t="s">
        <v>331</v>
      </c>
    </row>
    <row r="177" spans="1:19" s="367" customFormat="1" ht="13.5" thickBot="1">
      <c r="A177" s="382"/>
      <c r="B177" s="412" t="s">
        <v>26</v>
      </c>
      <c r="C177" s="374"/>
      <c r="D177" s="383">
        <v>2</v>
      </c>
      <c r="E177" s="64" t="s">
        <v>265</v>
      </c>
      <c r="F177" s="380"/>
      <c r="G177" s="376" t="s">
        <v>96</v>
      </c>
      <c r="H177" s="380" t="s">
        <v>119</v>
      </c>
      <c r="I177" s="548" t="s">
        <v>50</v>
      </c>
      <c r="J177" s="375" t="s">
        <v>27</v>
      </c>
      <c r="K177" s="384"/>
      <c r="L177" s="375">
        <v>2</v>
      </c>
      <c r="M177" s="376" t="s">
        <v>169</v>
      </c>
      <c r="N177" s="381" t="s">
        <v>266</v>
      </c>
      <c r="O177" s="385" t="s">
        <v>267</v>
      </c>
      <c r="P177" s="378"/>
      <c r="Q177" s="386" t="s">
        <v>268</v>
      </c>
      <c r="R177" s="366"/>
      <c r="S177" s="366"/>
    </row>
    <row r="178" spans="1:19" ht="12.75">
      <c r="A178" s="112" t="s">
        <v>65</v>
      </c>
      <c r="B178" s="270" t="s">
        <v>19</v>
      </c>
      <c r="C178" s="534" t="s">
        <v>221</v>
      </c>
      <c r="D178" s="564">
        <v>1</v>
      </c>
      <c r="E178" s="532" t="s">
        <v>141</v>
      </c>
      <c r="F178" s="659" t="s">
        <v>117</v>
      </c>
      <c r="G178" s="782">
        <v>3</v>
      </c>
      <c r="H178" s="718" t="s">
        <v>95</v>
      </c>
      <c r="I178" s="536">
        <v>1</v>
      </c>
      <c r="J178" s="534" t="s">
        <v>27</v>
      </c>
      <c r="K178" s="536"/>
      <c r="L178" s="534">
        <v>2</v>
      </c>
      <c r="M178" s="719">
        <v>2350</v>
      </c>
      <c r="N178" s="720">
        <v>575000</v>
      </c>
      <c r="O178" s="225"/>
      <c r="P178" s="720">
        <v>525000</v>
      </c>
      <c r="Q178" s="721">
        <f>SUM(P178/M178)</f>
        <v>223.40425531914894</v>
      </c>
      <c r="R178" s="2"/>
      <c r="S178" s="2"/>
    </row>
    <row r="179" spans="1:19" ht="12.75">
      <c r="A179" s="112"/>
      <c r="B179" s="39" t="s">
        <v>24</v>
      </c>
      <c r="C179" s="228" t="s">
        <v>332</v>
      </c>
      <c r="D179" s="414"/>
      <c r="E179" s="403" t="s">
        <v>194</v>
      </c>
      <c r="F179" s="471"/>
      <c r="G179" s="356">
        <v>3</v>
      </c>
      <c r="H179" s="565" t="s">
        <v>95</v>
      </c>
      <c r="I179" s="371">
        <v>1</v>
      </c>
      <c r="J179" s="370" t="s">
        <v>40</v>
      </c>
      <c r="K179" s="371"/>
      <c r="L179" s="370">
        <v>2</v>
      </c>
      <c r="M179" s="566">
        <v>2402</v>
      </c>
      <c r="N179" s="567">
        <v>459900</v>
      </c>
      <c r="O179" s="372">
        <v>459900</v>
      </c>
      <c r="P179" s="567"/>
      <c r="Q179" s="568">
        <f>SUM(O179/M179)</f>
        <v>191.4654454621149</v>
      </c>
      <c r="R179" s="2"/>
      <c r="S179" s="2"/>
    </row>
    <row r="180" spans="1:19" ht="12.75">
      <c r="A180" s="112"/>
      <c r="B180" s="39" t="s">
        <v>25</v>
      </c>
      <c r="C180" s="228" t="s">
        <v>174</v>
      </c>
      <c r="D180" s="414"/>
      <c r="E180" s="403" t="s">
        <v>35</v>
      </c>
      <c r="F180" s="471"/>
      <c r="G180" s="356">
        <v>4</v>
      </c>
      <c r="H180" s="565" t="s">
        <v>39</v>
      </c>
      <c r="I180" s="371">
        <v>2</v>
      </c>
      <c r="J180" s="370" t="s">
        <v>27</v>
      </c>
      <c r="K180" s="371"/>
      <c r="L180" s="370">
        <v>2</v>
      </c>
      <c r="M180" s="566">
        <v>2914</v>
      </c>
      <c r="N180" s="567">
        <v>609900</v>
      </c>
      <c r="O180" s="372">
        <v>599000</v>
      </c>
      <c r="P180" s="567"/>
      <c r="Q180" s="568">
        <f>SUM(O180/M180)</f>
        <v>205.55936856554564</v>
      </c>
      <c r="R180" s="2"/>
      <c r="S180" s="2"/>
    </row>
    <row r="181" spans="1:17" ht="12.75">
      <c r="A181" s="46"/>
      <c r="B181" s="47"/>
      <c r="C181" s="52"/>
      <c r="D181" s="47">
        <v>9</v>
      </c>
      <c r="E181" s="107" t="s">
        <v>333</v>
      </c>
      <c r="F181" s="52"/>
      <c r="G181" s="88" t="s">
        <v>96</v>
      </c>
      <c r="H181" s="475" t="s">
        <v>129</v>
      </c>
      <c r="I181" s="50" t="s">
        <v>50</v>
      </c>
      <c r="J181" s="49" t="s">
        <v>98</v>
      </c>
      <c r="K181" s="214"/>
      <c r="L181" s="88">
        <v>2</v>
      </c>
      <c r="M181" s="88" t="s">
        <v>334</v>
      </c>
      <c r="N181" s="125" t="s">
        <v>335</v>
      </c>
      <c r="O181" s="337" t="s">
        <v>336</v>
      </c>
      <c r="P181" s="338"/>
      <c r="Q181" s="59" t="s">
        <v>337</v>
      </c>
    </row>
    <row r="182" spans="1:17" ht="12" customHeight="1">
      <c r="A182" s="37"/>
      <c r="B182" s="30" t="s">
        <v>26</v>
      </c>
      <c r="C182" s="129" t="s">
        <v>269</v>
      </c>
      <c r="D182" s="182"/>
      <c r="E182" s="171" t="s">
        <v>139</v>
      </c>
      <c r="F182" s="141"/>
      <c r="G182" s="142">
        <v>4</v>
      </c>
      <c r="H182" s="291" t="s">
        <v>39</v>
      </c>
      <c r="I182" s="142">
        <v>2</v>
      </c>
      <c r="J182" s="141" t="s">
        <v>27</v>
      </c>
      <c r="K182" s="292"/>
      <c r="L182" s="141">
        <v>2</v>
      </c>
      <c r="M182" s="142">
        <v>2897</v>
      </c>
      <c r="N182" s="293">
        <v>595000</v>
      </c>
      <c r="O182" s="464"/>
      <c r="P182" s="217">
        <v>579000</v>
      </c>
      <c r="Q182" s="222">
        <f>SUM(P182/M182)</f>
        <v>199.86192613047982</v>
      </c>
    </row>
    <row r="183" spans="1:17" ht="12" customHeight="1" thickBot="1">
      <c r="A183" s="110"/>
      <c r="B183" s="34"/>
      <c r="C183" s="33"/>
      <c r="D183" s="34">
        <v>2</v>
      </c>
      <c r="E183" s="64" t="s">
        <v>270</v>
      </c>
      <c r="F183" s="65"/>
      <c r="G183" s="82">
        <v>4</v>
      </c>
      <c r="H183" s="113" t="s">
        <v>39</v>
      </c>
      <c r="I183" s="82">
        <v>2</v>
      </c>
      <c r="J183" s="113" t="s">
        <v>27</v>
      </c>
      <c r="K183" s="63"/>
      <c r="L183" s="65">
        <v>2</v>
      </c>
      <c r="M183" s="82" t="s">
        <v>271</v>
      </c>
      <c r="N183" s="183" t="s">
        <v>272</v>
      </c>
      <c r="O183" s="183" t="s">
        <v>273</v>
      </c>
      <c r="P183" s="63"/>
      <c r="Q183" s="224" t="s">
        <v>274</v>
      </c>
    </row>
    <row r="184" spans="1:19" s="19" customFormat="1" ht="12.75">
      <c r="A184" s="353"/>
      <c r="B184" s="71"/>
      <c r="C184" s="129"/>
      <c r="D184" s="22"/>
      <c r="E184" s="83"/>
      <c r="F184" s="75"/>
      <c r="G184" s="75"/>
      <c r="H184" s="75"/>
      <c r="I184" s="20"/>
      <c r="J184" s="20"/>
      <c r="L184" s="20"/>
      <c r="M184" s="20"/>
      <c r="N184" s="179"/>
      <c r="O184" s="179"/>
      <c r="P184" s="44"/>
      <c r="Q184" s="496"/>
      <c r="R184" s="20"/>
      <c r="S184" s="20"/>
    </row>
    <row r="185" spans="1:19" s="19" customFormat="1" ht="12.75">
      <c r="A185" s="353"/>
      <c r="B185" s="71"/>
      <c r="C185" s="129"/>
      <c r="D185" s="22"/>
      <c r="E185" s="83"/>
      <c r="F185" s="75"/>
      <c r="G185" s="75"/>
      <c r="H185" s="75"/>
      <c r="I185" s="20"/>
      <c r="J185" s="20"/>
      <c r="L185" s="20"/>
      <c r="M185" s="20"/>
      <c r="N185" s="179"/>
      <c r="O185" s="179"/>
      <c r="P185" s="44"/>
      <c r="Q185" s="496"/>
      <c r="R185" s="20"/>
      <c r="S185" s="20"/>
    </row>
    <row r="186" spans="1:19" s="19" customFormat="1" ht="12.75">
      <c r="A186" s="353"/>
      <c r="B186" s="71"/>
      <c r="C186" s="129"/>
      <c r="D186" s="22"/>
      <c r="E186" s="83"/>
      <c r="F186" s="75"/>
      <c r="G186" s="75"/>
      <c r="H186" s="75"/>
      <c r="I186" s="20"/>
      <c r="J186" s="20"/>
      <c r="L186" s="20"/>
      <c r="M186" s="20"/>
      <c r="N186" s="179"/>
      <c r="O186" s="179"/>
      <c r="P186" s="44"/>
      <c r="Q186" s="496"/>
      <c r="R186" s="20"/>
      <c r="S186" s="20"/>
    </row>
    <row r="187" spans="1:19" s="19" customFormat="1" ht="12.75">
      <c r="A187" s="353"/>
      <c r="B187" s="71"/>
      <c r="C187" s="129"/>
      <c r="D187" s="22"/>
      <c r="E187" s="83"/>
      <c r="F187" s="75"/>
      <c r="G187" s="75"/>
      <c r="H187" s="75"/>
      <c r="I187" s="20"/>
      <c r="J187" s="20"/>
      <c r="L187" s="20"/>
      <c r="M187" s="20"/>
      <c r="N187" s="179"/>
      <c r="O187" s="179"/>
      <c r="P187" s="44"/>
      <c r="Q187" s="496"/>
      <c r="R187" s="20"/>
      <c r="S187" s="20"/>
    </row>
    <row r="188" spans="1:19" s="19" customFormat="1" ht="12.75">
      <c r="A188" s="353"/>
      <c r="B188" s="71"/>
      <c r="C188" s="129"/>
      <c r="D188" s="22"/>
      <c r="E188" s="83"/>
      <c r="F188" s="75"/>
      <c r="G188" s="75"/>
      <c r="H188" s="75"/>
      <c r="I188" s="20"/>
      <c r="J188" s="20"/>
      <c r="L188" s="20"/>
      <c r="M188" s="20"/>
      <c r="N188" s="179"/>
      <c r="O188" s="179"/>
      <c r="P188" s="44"/>
      <c r="Q188" s="496"/>
      <c r="R188" s="20"/>
      <c r="S188" s="20"/>
    </row>
    <row r="189" spans="1:19" s="19" customFormat="1" ht="12.75">
      <c r="A189" s="353"/>
      <c r="B189" s="71"/>
      <c r="C189" s="129"/>
      <c r="D189" s="22"/>
      <c r="E189" s="83"/>
      <c r="F189" s="75"/>
      <c r="G189" s="75"/>
      <c r="H189" s="75"/>
      <c r="I189" s="20"/>
      <c r="J189" s="20"/>
      <c r="L189" s="20"/>
      <c r="M189" s="20"/>
      <c r="N189" s="179"/>
      <c r="O189" s="179"/>
      <c r="P189" s="44"/>
      <c r="Q189" s="496"/>
      <c r="R189" s="20"/>
      <c r="S189" s="20"/>
    </row>
    <row r="190" spans="1:19" s="19" customFormat="1" ht="12.75">
      <c r="A190" s="353"/>
      <c r="B190" s="71"/>
      <c r="C190" s="129"/>
      <c r="D190" s="22"/>
      <c r="E190" s="83"/>
      <c r="F190" s="75"/>
      <c r="G190" s="75"/>
      <c r="H190" s="75"/>
      <c r="I190" s="20"/>
      <c r="J190" s="20"/>
      <c r="L190" s="20"/>
      <c r="M190" s="20"/>
      <c r="N190" s="179"/>
      <c r="O190" s="179"/>
      <c r="P190" s="44"/>
      <c r="Q190" s="496"/>
      <c r="R190" s="20"/>
      <c r="S190" s="20"/>
    </row>
    <row r="191" spans="1:19" s="19" customFormat="1" ht="12.75">
      <c r="A191" s="353"/>
      <c r="B191" s="71"/>
      <c r="C191" s="129"/>
      <c r="D191" s="22"/>
      <c r="E191" s="83"/>
      <c r="F191" s="75"/>
      <c r="G191" s="75"/>
      <c r="H191" s="75"/>
      <c r="I191" s="20"/>
      <c r="J191" s="20"/>
      <c r="L191" s="20"/>
      <c r="M191" s="20"/>
      <c r="N191" s="179"/>
      <c r="O191" s="179"/>
      <c r="P191" s="44"/>
      <c r="Q191" s="496"/>
      <c r="R191" s="20"/>
      <c r="S191" s="20"/>
    </row>
    <row r="192" spans="1:17" ht="20.25">
      <c r="A192" s="1" t="s">
        <v>73</v>
      </c>
      <c r="B192" s="2"/>
      <c r="C192" s="2"/>
      <c r="D192" s="2"/>
      <c r="E192" s="2"/>
      <c r="F192" s="3"/>
      <c r="G192" s="3"/>
      <c r="H192" s="75"/>
      <c r="I192" s="3"/>
      <c r="J192" s="3"/>
      <c r="K192" s="3"/>
      <c r="M192" s="4"/>
      <c r="N192" s="3" t="s">
        <v>85</v>
      </c>
      <c r="O192" s="207" t="s">
        <v>88</v>
      </c>
      <c r="P192" s="96"/>
      <c r="Q192" s="207" t="s">
        <v>87</v>
      </c>
    </row>
    <row r="193" spans="1:16" ht="18">
      <c r="A193" s="117" t="s">
        <v>213</v>
      </c>
      <c r="B193" s="2"/>
      <c r="C193" s="2"/>
      <c r="D193" s="2"/>
      <c r="E193" s="2"/>
      <c r="F193" s="3"/>
      <c r="G193" s="3"/>
      <c r="H193" s="4"/>
      <c r="I193" s="3"/>
      <c r="J193" s="3"/>
      <c r="K193" s="3"/>
      <c r="M193" s="4"/>
      <c r="N193" s="3"/>
      <c r="P193" s="95" t="s">
        <v>112</v>
      </c>
    </row>
    <row r="194" spans="1:16" ht="18">
      <c r="A194" s="351" t="s">
        <v>214</v>
      </c>
      <c r="B194" s="2"/>
      <c r="C194" s="2"/>
      <c r="D194" s="2"/>
      <c r="E194" s="2"/>
      <c r="F194" s="3"/>
      <c r="G194" s="3"/>
      <c r="H194" s="4"/>
      <c r="I194" s="3"/>
      <c r="J194" s="3"/>
      <c r="K194" s="3"/>
      <c r="M194" s="4"/>
      <c r="N194" s="3"/>
      <c r="O194" s="208" t="s">
        <v>89</v>
      </c>
      <c r="P194" s="208"/>
    </row>
    <row r="195" spans="1:15" ht="12.75">
      <c r="A195" s="5"/>
      <c r="B195" s="2"/>
      <c r="C195" s="2"/>
      <c r="D195" s="2"/>
      <c r="E195" s="2"/>
      <c r="F195" s="3"/>
      <c r="G195" s="3"/>
      <c r="H195" s="4"/>
      <c r="I195" s="3"/>
      <c r="J195" s="3"/>
      <c r="K195" s="3"/>
      <c r="M195" s="116"/>
      <c r="N195" s="3" t="s">
        <v>86</v>
      </c>
      <c r="O195" s="206" t="s">
        <v>90</v>
      </c>
    </row>
    <row r="196" spans="1:15" ht="12.75">
      <c r="A196" s="5"/>
      <c r="B196" s="2"/>
      <c r="C196" s="2"/>
      <c r="D196" s="2"/>
      <c r="E196" s="2"/>
      <c r="F196" s="3"/>
      <c r="G196" s="3"/>
      <c r="H196" s="4"/>
      <c r="I196" s="3"/>
      <c r="J196" s="3"/>
      <c r="K196" s="3"/>
      <c r="M196" s="4"/>
      <c r="N196" s="3"/>
      <c r="O196" s="321" t="s">
        <v>349</v>
      </c>
    </row>
    <row r="197" spans="1:14" ht="8.25" customHeight="1">
      <c r="A197" s="5"/>
      <c r="B197" s="2"/>
      <c r="C197" s="2"/>
      <c r="D197" s="2"/>
      <c r="E197" s="2"/>
      <c r="F197" s="3"/>
      <c r="G197" s="3"/>
      <c r="H197" s="4"/>
      <c r="I197" s="3"/>
      <c r="J197" s="3"/>
      <c r="K197" s="3"/>
      <c r="M197" s="4"/>
      <c r="N197" s="3"/>
    </row>
    <row r="198" spans="1:16" s="157" customFormat="1" ht="15">
      <c r="A198" s="157" t="s">
        <v>71</v>
      </c>
      <c r="B198" s="158"/>
      <c r="C198" s="158"/>
      <c r="D198" s="158"/>
      <c r="E198" s="158"/>
      <c r="F198" s="158"/>
      <c r="G198" s="158"/>
      <c r="H198" s="4"/>
      <c r="I198" s="158"/>
      <c r="J198" s="158"/>
      <c r="K198" s="158"/>
      <c r="M198" s="159"/>
      <c r="N198" s="158"/>
      <c r="O198" s="160"/>
      <c r="P198" s="160"/>
    </row>
    <row r="199" spans="1:16" s="157" customFormat="1" ht="15">
      <c r="A199" s="157" t="s">
        <v>72</v>
      </c>
      <c r="B199" s="158"/>
      <c r="C199" s="158"/>
      <c r="D199" s="158"/>
      <c r="E199" s="158"/>
      <c r="F199" s="158"/>
      <c r="G199" s="161"/>
      <c r="H199" s="159"/>
      <c r="I199" s="161"/>
      <c r="J199" s="161"/>
      <c r="K199" s="161"/>
      <c r="L199" s="163"/>
      <c r="M199" s="162"/>
      <c r="N199" s="161"/>
      <c r="O199" s="160"/>
      <c r="P199" s="160"/>
    </row>
    <row r="200" spans="1:16" s="166" customFormat="1" ht="12.75" customHeight="1">
      <c r="A200" s="157" t="s">
        <v>103</v>
      </c>
      <c r="B200" s="158"/>
      <c r="C200" s="158"/>
      <c r="D200" s="158"/>
      <c r="E200" s="158"/>
      <c r="F200" s="164"/>
      <c r="G200" s="164"/>
      <c r="H200" s="162"/>
      <c r="I200" s="164"/>
      <c r="J200" s="164"/>
      <c r="K200" s="164"/>
      <c r="M200" s="165"/>
      <c r="N200" s="164"/>
      <c r="O200" s="167"/>
      <c r="P200" s="167"/>
    </row>
    <row r="201" spans="1:14" ht="7.5" customHeight="1">
      <c r="A201" s="118"/>
      <c r="B201" s="2"/>
      <c r="C201" s="2"/>
      <c r="D201" s="2"/>
      <c r="E201" s="2"/>
      <c r="F201" s="3"/>
      <c r="G201" s="3"/>
      <c r="H201" s="165"/>
      <c r="I201" s="3"/>
      <c r="J201" s="3"/>
      <c r="K201" s="3"/>
      <c r="M201" s="4"/>
      <c r="N201" s="3"/>
    </row>
    <row r="202" spans="1:16" s="17" customFormat="1" ht="13.5" customHeight="1">
      <c r="A202" s="17" t="s">
        <v>162</v>
      </c>
      <c r="B202" s="2"/>
      <c r="C202" s="2"/>
      <c r="D202" s="2"/>
      <c r="E202" s="2"/>
      <c r="F202" s="168"/>
      <c r="G202" s="168"/>
      <c r="H202" s="4"/>
      <c r="I202" s="168"/>
      <c r="J202" s="168"/>
      <c r="K202" s="168"/>
      <c r="M202" s="20"/>
      <c r="N202" s="168"/>
      <c r="O202" s="169"/>
      <c r="P202" s="169"/>
    </row>
    <row r="203" spans="1:16" s="17" customFormat="1" ht="12.75">
      <c r="A203" s="17" t="s">
        <v>215</v>
      </c>
      <c r="B203" s="2"/>
      <c r="C203" s="2"/>
      <c r="D203" s="2"/>
      <c r="E203" s="2"/>
      <c r="F203" s="168"/>
      <c r="G203" s="168"/>
      <c r="H203" s="20"/>
      <c r="I203" s="168"/>
      <c r="J203" s="168"/>
      <c r="K203" s="168"/>
      <c r="M203" s="20"/>
      <c r="N203" s="168"/>
      <c r="O203" s="169"/>
      <c r="P203" s="169"/>
    </row>
    <row r="204" spans="1:17" s="17" customFormat="1" ht="12.75" customHeight="1">
      <c r="A204" s="17" t="s">
        <v>105</v>
      </c>
      <c r="B204" s="2"/>
      <c r="C204" s="2"/>
      <c r="D204" s="2"/>
      <c r="E204" s="2"/>
      <c r="F204" s="168"/>
      <c r="G204" s="20"/>
      <c r="H204" s="20"/>
      <c r="I204" s="20"/>
      <c r="J204" s="20"/>
      <c r="K204" s="20"/>
      <c r="L204" s="19"/>
      <c r="M204" s="20"/>
      <c r="N204" s="168"/>
      <c r="O204" s="169"/>
      <c r="P204" s="200"/>
      <c r="Q204" s="19"/>
    </row>
    <row r="205" spans="1:19" s="19" customFormat="1" ht="13.5" thickBot="1">
      <c r="A205" s="497"/>
      <c r="B205" s="28"/>
      <c r="C205" s="312"/>
      <c r="D205" s="489"/>
      <c r="E205" s="210"/>
      <c r="F205" s="113"/>
      <c r="G205" s="113"/>
      <c r="H205" s="113"/>
      <c r="I205" s="65"/>
      <c r="J205" s="65"/>
      <c r="K205" s="215"/>
      <c r="L205" s="65"/>
      <c r="M205" s="65"/>
      <c r="N205" s="204"/>
      <c r="O205" s="204"/>
      <c r="P205" s="490"/>
      <c r="Q205" s="498"/>
      <c r="R205" s="20"/>
      <c r="S205" s="20"/>
    </row>
    <row r="206" spans="1:19" ht="12.75">
      <c r="A206" s="30" t="s">
        <v>4</v>
      </c>
      <c r="B206" s="39" t="s">
        <v>5</v>
      </c>
      <c r="C206" s="30" t="s">
        <v>91</v>
      </c>
      <c r="D206" s="71" t="s">
        <v>68</v>
      </c>
      <c r="E206" s="30" t="s">
        <v>6</v>
      </c>
      <c r="F206" s="71" t="s">
        <v>6</v>
      </c>
      <c r="G206" s="30" t="s">
        <v>7</v>
      </c>
      <c r="H206" s="67" t="s">
        <v>8</v>
      </c>
      <c r="I206" s="71" t="s">
        <v>9</v>
      </c>
      <c r="J206" s="39" t="s">
        <v>10</v>
      </c>
      <c r="K206" s="39" t="s">
        <v>11</v>
      </c>
      <c r="L206" s="30" t="s">
        <v>12</v>
      </c>
      <c r="M206" s="39" t="s">
        <v>13</v>
      </c>
      <c r="N206" s="30" t="s">
        <v>14</v>
      </c>
      <c r="O206" s="30" t="s">
        <v>15</v>
      </c>
      <c r="P206" s="67" t="s">
        <v>16</v>
      </c>
      <c r="Q206" s="30" t="s">
        <v>17</v>
      </c>
      <c r="R206" s="2"/>
      <c r="S206" s="2"/>
    </row>
    <row r="207" spans="1:19" ht="13.5" thickBot="1">
      <c r="A207" s="66"/>
      <c r="B207" s="35"/>
      <c r="C207" s="34"/>
      <c r="D207" s="28" t="s">
        <v>49</v>
      </c>
      <c r="E207" s="34" t="s">
        <v>18</v>
      </c>
      <c r="F207" s="28" t="s">
        <v>19</v>
      </c>
      <c r="G207" s="34"/>
      <c r="H207" s="36" t="s">
        <v>20</v>
      </c>
      <c r="I207" s="36"/>
      <c r="J207" s="36"/>
      <c r="K207" s="28"/>
      <c r="L207" s="34"/>
      <c r="M207" s="28" t="s">
        <v>21</v>
      </c>
      <c r="N207" s="34" t="s">
        <v>22</v>
      </c>
      <c r="O207" s="35" t="s">
        <v>22</v>
      </c>
      <c r="P207" s="34"/>
      <c r="Q207" s="36" t="s">
        <v>21</v>
      </c>
      <c r="R207" s="2"/>
      <c r="S207" s="2"/>
    </row>
    <row r="208" spans="1:19" s="17" customFormat="1" ht="12.75">
      <c r="A208" s="112" t="s">
        <v>66</v>
      </c>
      <c r="B208" s="569" t="s">
        <v>19</v>
      </c>
      <c r="C208" s="559" t="s">
        <v>190</v>
      </c>
      <c r="D208" s="570">
        <v>1</v>
      </c>
      <c r="E208" s="557" t="s">
        <v>139</v>
      </c>
      <c r="F208" s="546" t="s">
        <v>35</v>
      </c>
      <c r="G208" s="547">
        <v>4</v>
      </c>
      <c r="H208" s="558">
        <v>3</v>
      </c>
      <c r="I208" s="559">
        <v>1</v>
      </c>
      <c r="J208" s="546" t="s">
        <v>40</v>
      </c>
      <c r="K208" s="560"/>
      <c r="L208" s="546">
        <v>2</v>
      </c>
      <c r="M208" s="559">
        <v>2462</v>
      </c>
      <c r="N208" s="561">
        <v>465000</v>
      </c>
      <c r="O208" s="571"/>
      <c r="P208" s="563">
        <v>477500</v>
      </c>
      <c r="Q208" s="572">
        <f>SUM(P208/M208)</f>
        <v>193.9480097481722</v>
      </c>
      <c r="R208" s="168"/>
      <c r="S208" s="168"/>
    </row>
    <row r="209" spans="1:19" s="17" customFormat="1" ht="12.75">
      <c r="A209" s="112"/>
      <c r="B209" s="30" t="s">
        <v>24</v>
      </c>
      <c r="C209" s="432" t="s">
        <v>136</v>
      </c>
      <c r="D209" s="128"/>
      <c r="E209" s="431" t="s">
        <v>139</v>
      </c>
      <c r="F209" s="128"/>
      <c r="G209" s="129">
        <v>3</v>
      </c>
      <c r="H209" s="138" t="s">
        <v>41</v>
      </c>
      <c r="I209" s="129">
        <v>2</v>
      </c>
      <c r="J209" s="128" t="s">
        <v>40</v>
      </c>
      <c r="K209" s="201"/>
      <c r="L209" s="128">
        <v>2</v>
      </c>
      <c r="M209" s="129">
        <v>2404</v>
      </c>
      <c r="N209" s="134">
        <v>369900</v>
      </c>
      <c r="O209" s="143">
        <v>359000</v>
      </c>
      <c r="P209" s="234"/>
      <c r="Q209" s="220">
        <f>SUM(O209/M209)</f>
        <v>149.33444259567386</v>
      </c>
      <c r="R209" s="168"/>
      <c r="S209" s="168"/>
    </row>
    <row r="210" spans="1:17" ht="12.75" customHeight="1">
      <c r="A210" s="37"/>
      <c r="B210" s="30" t="s">
        <v>25</v>
      </c>
      <c r="C210" s="432" t="s">
        <v>135</v>
      </c>
      <c r="D210" s="128"/>
      <c r="E210" s="171" t="s">
        <v>139</v>
      </c>
      <c r="F210" s="127"/>
      <c r="G210" s="131">
        <v>3</v>
      </c>
      <c r="H210" s="130" t="s">
        <v>39</v>
      </c>
      <c r="I210" s="131">
        <v>2</v>
      </c>
      <c r="J210" s="127" t="s">
        <v>27</v>
      </c>
      <c r="K210" s="199" t="s">
        <v>69</v>
      </c>
      <c r="L210" s="127">
        <v>2</v>
      </c>
      <c r="M210" s="131">
        <v>2139</v>
      </c>
      <c r="N210" s="133">
        <v>365000</v>
      </c>
      <c r="O210" s="172">
        <v>365000</v>
      </c>
      <c r="P210" s="140"/>
      <c r="Q210" s="505">
        <f>SUM(O210/M210)</f>
        <v>170.64048620850866</v>
      </c>
    </row>
    <row r="211" spans="1:17" ht="12.75">
      <c r="A211" s="268"/>
      <c r="B211" s="47"/>
      <c r="C211" s="184"/>
      <c r="D211" s="347">
        <v>5</v>
      </c>
      <c r="E211" s="122" t="s">
        <v>338</v>
      </c>
      <c r="F211" s="49"/>
      <c r="G211" s="50" t="s">
        <v>51</v>
      </c>
      <c r="H211" s="88" t="s">
        <v>119</v>
      </c>
      <c r="I211" s="25">
        <v>2</v>
      </c>
      <c r="J211" s="49" t="s">
        <v>98</v>
      </c>
      <c r="K211" s="24"/>
      <c r="L211" s="49">
        <v>2</v>
      </c>
      <c r="M211" s="50" t="s">
        <v>121</v>
      </c>
      <c r="N211" s="125" t="s">
        <v>339</v>
      </c>
      <c r="O211" s="151" t="s">
        <v>340</v>
      </c>
      <c r="P211" s="104"/>
      <c r="Q211" s="150" t="s">
        <v>341</v>
      </c>
    </row>
    <row r="212" spans="1:17" s="17" customFormat="1" ht="13.5" thickBot="1">
      <c r="A212" s="63"/>
      <c r="B212" s="34" t="s">
        <v>26</v>
      </c>
      <c r="C212" s="28"/>
      <c r="D212" s="35"/>
      <c r="E212" s="516"/>
      <c r="F212" s="66"/>
      <c r="G212" s="113"/>
      <c r="H212" s="82"/>
      <c r="I212" s="113"/>
      <c r="J212" s="33"/>
      <c r="K212" s="63"/>
      <c r="L212" s="65"/>
      <c r="M212" s="33"/>
      <c r="N212" s="183"/>
      <c r="O212" s="183"/>
      <c r="P212" s="508"/>
      <c r="Q212" s="510"/>
    </row>
    <row r="213" spans="1:17" s="60" customFormat="1" ht="12.75">
      <c r="A213" s="111" t="s">
        <v>67</v>
      </c>
      <c r="B213" s="569" t="s">
        <v>19</v>
      </c>
      <c r="C213" s="227"/>
      <c r="D213" s="569"/>
      <c r="E213" s="501"/>
      <c r="F213" s="20"/>
      <c r="G213" s="32"/>
      <c r="H213" s="75"/>
      <c r="I213" s="502"/>
      <c r="J213" s="20"/>
      <c r="K213" s="421"/>
      <c r="L213" s="20"/>
      <c r="M213" s="502"/>
      <c r="N213" s="90"/>
      <c r="O213" s="503"/>
      <c r="P213" s="44"/>
      <c r="Q213" s="504"/>
    </row>
    <row r="214" spans="1:17" ht="12.75">
      <c r="A214" s="46"/>
      <c r="B214" s="30" t="s">
        <v>24</v>
      </c>
      <c r="C214" s="432"/>
      <c r="D214" s="128"/>
      <c r="E214" s="322"/>
      <c r="F214" s="291"/>
      <c r="G214" s="142"/>
      <c r="H214" s="291"/>
      <c r="I214" s="142"/>
      <c r="J214" s="141"/>
      <c r="K214" s="292"/>
      <c r="L214" s="141"/>
      <c r="M214" s="142"/>
      <c r="N214" s="293"/>
      <c r="O214" s="440"/>
      <c r="P214" s="217"/>
      <c r="Q214" s="446"/>
    </row>
    <row r="215" spans="1:17" ht="12.75">
      <c r="A215" s="268"/>
      <c r="B215" s="47" t="s">
        <v>25</v>
      </c>
      <c r="C215" s="184"/>
      <c r="D215" s="445" t="s">
        <v>95</v>
      </c>
      <c r="E215" s="122" t="s">
        <v>342</v>
      </c>
      <c r="F215" s="49"/>
      <c r="G215" s="50" t="s">
        <v>120</v>
      </c>
      <c r="H215" s="88" t="s">
        <v>343</v>
      </c>
      <c r="I215" s="50" t="s">
        <v>50</v>
      </c>
      <c r="J215" s="49" t="s">
        <v>27</v>
      </c>
      <c r="K215" s="24" t="s">
        <v>28</v>
      </c>
      <c r="L215" s="49">
        <v>3</v>
      </c>
      <c r="M215" s="50" t="s">
        <v>344</v>
      </c>
      <c r="N215" s="125" t="s">
        <v>345</v>
      </c>
      <c r="O215" s="125" t="s">
        <v>346</v>
      </c>
      <c r="P215" s="104"/>
      <c r="Q215" s="150" t="s">
        <v>347</v>
      </c>
    </row>
    <row r="216" spans="1:17" ht="13.5" hidden="1" thickBot="1">
      <c r="A216" s="216"/>
      <c r="B216" s="34" t="s">
        <v>26</v>
      </c>
      <c r="C216" s="34"/>
      <c r="D216" s="66">
        <v>1</v>
      </c>
      <c r="E216" s="210" t="s">
        <v>83</v>
      </c>
      <c r="F216" s="82"/>
      <c r="G216" s="113"/>
      <c r="H216" s="88"/>
      <c r="I216" s="65">
        <v>1</v>
      </c>
      <c r="J216" s="66" t="s">
        <v>27</v>
      </c>
      <c r="K216" s="215"/>
      <c r="L216" s="82">
        <v>3</v>
      </c>
      <c r="M216" s="65" t="s">
        <v>79</v>
      </c>
      <c r="N216" s="183" t="s">
        <v>80</v>
      </c>
      <c r="O216" s="204" t="s">
        <v>84</v>
      </c>
      <c r="P216" s="98"/>
      <c r="Q216" s="202" t="s">
        <v>81</v>
      </c>
    </row>
    <row r="217" spans="1:17" ht="12.75" hidden="1">
      <c r="A217" s="111"/>
      <c r="B217" s="30" t="s">
        <v>26</v>
      </c>
      <c r="C217" s="30"/>
      <c r="D217" s="30"/>
      <c r="E217" s="83" t="s">
        <v>58</v>
      </c>
      <c r="F217" s="41"/>
      <c r="G217" s="71">
        <v>5</v>
      </c>
      <c r="H217" s="105" t="s">
        <v>51</v>
      </c>
      <c r="I217" s="20">
        <v>2</v>
      </c>
      <c r="J217" s="41" t="s">
        <v>27</v>
      </c>
      <c r="K217" s="19" t="s">
        <v>28</v>
      </c>
      <c r="L217" s="41">
        <v>3</v>
      </c>
      <c r="M217" s="20">
        <v>4650</v>
      </c>
      <c r="N217" s="43">
        <v>1895000</v>
      </c>
      <c r="O217" s="44">
        <v>1850000</v>
      </c>
      <c r="P217" s="42"/>
      <c r="Q217" s="202" t="e">
        <f>SUM(#REF!/#REF!)</f>
        <v>#REF!</v>
      </c>
    </row>
    <row r="218" spans="1:17" s="17" customFormat="1" ht="13.5" thickBot="1">
      <c r="A218" s="54"/>
      <c r="B218" s="34" t="s">
        <v>26</v>
      </c>
      <c r="C218" s="398"/>
      <c r="D218" s="34"/>
      <c r="E218" s="450"/>
      <c r="F218" s="451"/>
      <c r="G218" s="452"/>
      <c r="H218" s="451"/>
      <c r="I218" s="452"/>
      <c r="J218" s="336"/>
      <c r="K218" s="453"/>
      <c r="L218" s="336"/>
      <c r="M218" s="452"/>
      <c r="N218" s="455"/>
      <c r="O218" s="454"/>
      <c r="P218" s="455"/>
      <c r="Q218" s="456"/>
    </row>
    <row r="219" spans="1:19" s="19" customFormat="1" ht="12.75">
      <c r="A219" s="353"/>
      <c r="B219" s="71"/>
      <c r="C219" s="314"/>
      <c r="D219" s="296"/>
      <c r="E219" s="359"/>
      <c r="F219" s="361"/>
      <c r="G219" s="360"/>
      <c r="H219" s="341"/>
      <c r="I219" s="361"/>
      <c r="J219" s="361"/>
      <c r="K219" s="361"/>
      <c r="L219" s="361"/>
      <c r="M219" s="360"/>
      <c r="N219" s="362"/>
      <c r="O219" s="362"/>
      <c r="P219" s="363"/>
      <c r="Q219" s="364"/>
      <c r="R219" s="20"/>
      <c r="S219" s="20"/>
    </row>
  </sheetData>
  <sheetProtection/>
  <printOptions/>
  <pageMargins left="0.2" right="0" top="0.25" bottom="0.5" header="0.5" footer="0.5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Shereen</cp:lastModifiedBy>
  <cp:lastPrinted>2018-04-06T19:17:24Z</cp:lastPrinted>
  <dcterms:created xsi:type="dcterms:W3CDTF">2005-04-12T20:59:18Z</dcterms:created>
  <dcterms:modified xsi:type="dcterms:W3CDTF">2018-07-05T23:02:08Z</dcterms:modified>
  <cp:category/>
  <cp:version/>
  <cp:contentType/>
  <cp:contentStatus/>
</cp:coreProperties>
</file>